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综合" sheetId="4" r:id="rId1"/>
  </sheets>
  <externalReferences>
    <externalReference r:id="rId2"/>
  </externalReferences>
  <definedNames>
    <definedName name="_xlnm._FilterDatabase" localSheetId="0" hidden="1">综合!$A$3:$K$3</definedName>
    <definedName name="_xlnm.Print_Titles" localSheetId="0">综合!$2:$3</definedName>
  </definedNames>
  <calcPr calcId="144525"/>
</workbook>
</file>

<file path=xl/sharedStrings.xml><?xml version="1.0" encoding="utf-8"?>
<sst xmlns="http://schemas.openxmlformats.org/spreadsheetml/2006/main" count="81" uniqueCount="51">
  <si>
    <t>附件2</t>
  </si>
  <si>
    <t>2023年洞口县部分事业公开招聘工作第一场面试人员综合成绩</t>
  </si>
  <si>
    <t>序号</t>
  </si>
  <si>
    <t>准考证号</t>
  </si>
  <si>
    <t>姓名</t>
  </si>
  <si>
    <t>性别</t>
  </si>
  <si>
    <t>报考单位</t>
  </si>
  <si>
    <t>报考岗位</t>
  </si>
  <si>
    <t>笔试成绩</t>
  </si>
  <si>
    <t>面试成绩</t>
  </si>
  <si>
    <t>综合成绩</t>
  </si>
  <si>
    <t>202303010108</t>
  </si>
  <si>
    <t>向家可</t>
  </si>
  <si>
    <t>男</t>
  </si>
  <si>
    <t>邵阳市大圳灌区洞口管理所</t>
  </si>
  <si>
    <t>水利工程1</t>
  </si>
  <si>
    <t>202303010109</t>
  </si>
  <si>
    <t>许黎明</t>
  </si>
  <si>
    <t>202303010117</t>
  </si>
  <si>
    <t>曹铭升</t>
  </si>
  <si>
    <t>水利工程2</t>
  </si>
  <si>
    <t>202303010115</t>
  </si>
  <si>
    <t>王峭</t>
  </si>
  <si>
    <t>202303010119</t>
  </si>
  <si>
    <t>刘铭涛</t>
  </si>
  <si>
    <t>202303010125</t>
  </si>
  <si>
    <t>肖孝雄</t>
  </si>
  <si>
    <t>202303010225</t>
  </si>
  <si>
    <t>傅永洁</t>
  </si>
  <si>
    <t>女</t>
  </si>
  <si>
    <t>洞口县普查中心</t>
  </si>
  <si>
    <t>统计员</t>
  </si>
  <si>
    <t>202303010208</t>
  </si>
  <si>
    <t>王丽冬</t>
  </si>
  <si>
    <t>202303010613</t>
  </si>
  <si>
    <t>张涓</t>
  </si>
  <si>
    <t>新时代文明实践服务中心</t>
  </si>
  <si>
    <t>综合管理</t>
  </si>
  <si>
    <t>202303010608</t>
  </si>
  <si>
    <t>刘冰婧</t>
  </si>
  <si>
    <t>202303010422</t>
  </si>
  <si>
    <t>彭海鹏</t>
  </si>
  <si>
    <t>洞口县应急救援事务中心</t>
  </si>
  <si>
    <t>综合管理（计算机）</t>
  </si>
  <si>
    <t>202303010306</t>
  </si>
  <si>
    <t>蒋红年</t>
  </si>
  <si>
    <t>202303010503</t>
  </si>
  <si>
    <t>曾婉怡</t>
  </si>
  <si>
    <t>综合管理（文秘）</t>
  </si>
  <si>
    <t>202303010509</t>
  </si>
  <si>
    <t>谢璐琦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</si>
</sst>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24"/>
      <color theme="1"/>
      <name val="黑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54;&#23427;&#37096;&#20998;&#20107;&#19994;&#21333;&#20301;\&#25307;&#32856;&#21508;&#29615;&#33410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人员花名册"/>
      <sheetName val="笔试成绩"/>
      <sheetName val="面试入围人员名单"/>
      <sheetName val="第一场面试成绩"/>
      <sheetName val="第一场面试综合成绩"/>
      <sheetName val="第二场面试成绩"/>
      <sheetName val="第二场面试综合成绩"/>
      <sheetName val="第三场面试成绩"/>
      <sheetName val="第三场面试综合成绩"/>
      <sheetName val="体检入围人员名单"/>
    </sheetNames>
    <sheetDataSet>
      <sheetData sheetId="0"/>
      <sheetData sheetId="1"/>
      <sheetData sheetId="2"/>
      <sheetData sheetId="3">
        <row r="4">
          <cell r="H4">
            <v>78.46</v>
          </cell>
        </row>
        <row r="5">
          <cell r="H5" t="str">
            <v>78.50</v>
          </cell>
        </row>
        <row r="6">
          <cell r="H6" t="str">
            <v>80.34</v>
          </cell>
        </row>
        <row r="7">
          <cell r="H7" t="str">
            <v>77.74</v>
          </cell>
        </row>
        <row r="8">
          <cell r="H8" t="str">
            <v>78.36</v>
          </cell>
        </row>
        <row r="9">
          <cell r="H9" t="str">
            <v>77.10</v>
          </cell>
        </row>
        <row r="10">
          <cell r="H10" t="str">
            <v>73.60</v>
          </cell>
        </row>
        <row r="11">
          <cell r="H11" t="str">
            <v>72.90</v>
          </cell>
        </row>
        <row r="12">
          <cell r="H12" t="str">
            <v>76.74</v>
          </cell>
        </row>
        <row r="13">
          <cell r="H13" t="str">
            <v>83.18</v>
          </cell>
        </row>
        <row r="14">
          <cell r="H14" t="str">
            <v>82.30</v>
          </cell>
        </row>
        <row r="15">
          <cell r="H15" t="str">
            <v>74.16</v>
          </cell>
        </row>
        <row r="16">
          <cell r="H16" t="str">
            <v>84.20</v>
          </cell>
        </row>
        <row r="17">
          <cell r="H17" t="str">
            <v>81.42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N8" sqref="N8"/>
    </sheetView>
  </sheetViews>
  <sheetFormatPr defaultColWidth="9" defaultRowHeight="18" customHeight="1"/>
  <cols>
    <col min="1" max="1" width="7.125" customWidth="1"/>
    <col min="2" max="2" width="14.875" style="3" customWidth="1"/>
    <col min="3" max="3" width="8.75" style="3" customWidth="1"/>
    <col min="4" max="4" width="6.375" style="1" customWidth="1"/>
    <col min="5" max="5" width="30.5" style="1" customWidth="1"/>
    <col min="6" max="6" width="18.375" style="4" customWidth="1"/>
    <col min="7" max="7" width="11.375" style="4" customWidth="1"/>
    <col min="8" max="8" width="12.375" style="4" hidden="1" customWidth="1"/>
    <col min="9" max="9" width="11.875" style="3" customWidth="1"/>
    <col min="10" max="10" width="9" style="1" hidden="1" customWidth="1"/>
    <col min="11" max="16384" width="9" style="1"/>
  </cols>
  <sheetData>
    <row r="1" ht="23" customHeight="1" spans="1:1">
      <c r="A1" s="5" t="s">
        <v>0</v>
      </c>
    </row>
    <row r="2" s="1" customFormat="1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4" customHeight="1" spans="1:11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I3" s="7" t="s">
        <v>9</v>
      </c>
      <c r="K3" s="7" t="s">
        <v>10</v>
      </c>
    </row>
    <row r="4" s="2" customFormat="1" ht="25" customHeight="1" spans="1:11">
      <c r="A4" s="9">
        <v>1</v>
      </c>
      <c r="B4" s="10" t="s">
        <v>11</v>
      </c>
      <c r="C4" s="10" t="s">
        <v>12</v>
      </c>
      <c r="D4" s="11" t="s">
        <v>13</v>
      </c>
      <c r="E4" s="10" t="s">
        <v>14</v>
      </c>
      <c r="F4" s="10" t="s">
        <v>15</v>
      </c>
      <c r="G4" s="12">
        <v>64.2</v>
      </c>
      <c r="H4" s="9">
        <f t="shared" ref="H4:H17" si="0">ROUND(G4*60%,2)</f>
        <v>38.52</v>
      </c>
      <c r="I4" s="9">
        <f>[1]第一场面试成绩!H4</f>
        <v>78.46</v>
      </c>
      <c r="J4" s="17">
        <f t="shared" ref="J4:J17" si="1">ROUND(I4*40%,2)</f>
        <v>31.38</v>
      </c>
      <c r="K4" s="17">
        <f t="shared" ref="K4:K17" si="2">H4+J4</f>
        <v>69.9</v>
      </c>
    </row>
    <row r="5" s="2" customFormat="1" ht="25" customHeight="1" spans="1:11">
      <c r="A5" s="9">
        <v>2</v>
      </c>
      <c r="B5" s="10" t="s">
        <v>16</v>
      </c>
      <c r="C5" s="10" t="s">
        <v>17</v>
      </c>
      <c r="D5" s="11" t="s">
        <v>13</v>
      </c>
      <c r="E5" s="10" t="s">
        <v>14</v>
      </c>
      <c r="F5" s="10" t="s">
        <v>15</v>
      </c>
      <c r="G5" s="12">
        <v>63.65</v>
      </c>
      <c r="H5" s="9">
        <f t="shared" si="0"/>
        <v>38.19</v>
      </c>
      <c r="I5" s="9" t="str">
        <f>[1]第一场面试成绩!H5</f>
        <v>78.50</v>
      </c>
      <c r="J5" s="17">
        <f t="shared" si="1"/>
        <v>31.4</v>
      </c>
      <c r="K5" s="17">
        <f t="shared" si="2"/>
        <v>69.59</v>
      </c>
    </row>
    <row r="6" s="2" customFormat="1" ht="25" customHeight="1" spans="1:11">
      <c r="A6" s="9">
        <v>3</v>
      </c>
      <c r="B6" s="10" t="s">
        <v>18</v>
      </c>
      <c r="C6" s="10" t="s">
        <v>19</v>
      </c>
      <c r="D6" s="11" t="s">
        <v>13</v>
      </c>
      <c r="E6" s="10" t="s">
        <v>14</v>
      </c>
      <c r="F6" s="10" t="s">
        <v>20</v>
      </c>
      <c r="G6" s="12">
        <v>72.8</v>
      </c>
      <c r="H6" s="9">
        <f t="shared" si="0"/>
        <v>43.68</v>
      </c>
      <c r="I6" s="9" t="str">
        <f>[1]第一场面试成绩!H6</f>
        <v>80.34</v>
      </c>
      <c r="J6" s="17">
        <f t="shared" si="1"/>
        <v>32.14</v>
      </c>
      <c r="K6" s="17">
        <f t="shared" si="2"/>
        <v>75.82</v>
      </c>
    </row>
    <row r="7" s="2" customFormat="1" ht="25" customHeight="1" spans="1:11">
      <c r="A7" s="9">
        <v>4</v>
      </c>
      <c r="B7" s="10" t="s">
        <v>21</v>
      </c>
      <c r="C7" s="10" t="s">
        <v>22</v>
      </c>
      <c r="D7" s="10" t="s">
        <v>13</v>
      </c>
      <c r="E7" s="10" t="s">
        <v>14</v>
      </c>
      <c r="F7" s="10" t="s">
        <v>20</v>
      </c>
      <c r="G7" s="12">
        <v>64.7</v>
      </c>
      <c r="H7" s="9">
        <f t="shared" si="0"/>
        <v>38.82</v>
      </c>
      <c r="I7" s="9" t="str">
        <f>[1]第一场面试成绩!H7</f>
        <v>77.74</v>
      </c>
      <c r="J7" s="17">
        <f t="shared" si="1"/>
        <v>31.1</v>
      </c>
      <c r="K7" s="17">
        <f t="shared" si="2"/>
        <v>69.92</v>
      </c>
    </row>
    <row r="8" s="2" customFormat="1" ht="25" customHeight="1" spans="1:11">
      <c r="A8" s="9">
        <v>5</v>
      </c>
      <c r="B8" s="10" t="s">
        <v>23</v>
      </c>
      <c r="C8" s="10" t="s">
        <v>24</v>
      </c>
      <c r="D8" s="11" t="s">
        <v>13</v>
      </c>
      <c r="E8" s="10" t="s">
        <v>14</v>
      </c>
      <c r="F8" s="10" t="s">
        <v>20</v>
      </c>
      <c r="G8" s="12">
        <v>63.65</v>
      </c>
      <c r="H8" s="9">
        <f t="shared" si="0"/>
        <v>38.19</v>
      </c>
      <c r="I8" s="9" t="str">
        <f>[1]第一场面试成绩!H8</f>
        <v>78.36</v>
      </c>
      <c r="J8" s="17">
        <f t="shared" si="1"/>
        <v>31.34</v>
      </c>
      <c r="K8" s="17">
        <f t="shared" si="2"/>
        <v>69.53</v>
      </c>
    </row>
    <row r="9" s="2" customFormat="1" ht="25" customHeight="1" spans="1:11">
      <c r="A9" s="9">
        <v>6</v>
      </c>
      <c r="B9" s="10" t="s">
        <v>25</v>
      </c>
      <c r="C9" s="10" t="s">
        <v>26</v>
      </c>
      <c r="D9" s="11" t="s">
        <v>13</v>
      </c>
      <c r="E9" s="10" t="s">
        <v>14</v>
      </c>
      <c r="F9" s="10" t="s">
        <v>20</v>
      </c>
      <c r="G9" s="12">
        <v>62.25</v>
      </c>
      <c r="H9" s="9">
        <f t="shared" si="0"/>
        <v>37.35</v>
      </c>
      <c r="I9" s="9" t="str">
        <f>[1]第一场面试成绩!H9</f>
        <v>77.10</v>
      </c>
      <c r="J9" s="17">
        <f t="shared" si="1"/>
        <v>30.84</v>
      </c>
      <c r="K9" s="17">
        <f t="shared" si="2"/>
        <v>68.19</v>
      </c>
    </row>
    <row r="10" s="2" customFormat="1" ht="25" customHeight="1" spans="1:11">
      <c r="A10" s="9">
        <v>7</v>
      </c>
      <c r="B10" s="18" t="s">
        <v>27</v>
      </c>
      <c r="C10" s="10" t="s">
        <v>28</v>
      </c>
      <c r="D10" s="10" t="s">
        <v>29</v>
      </c>
      <c r="E10" s="10" t="s">
        <v>30</v>
      </c>
      <c r="F10" s="10" t="s">
        <v>31</v>
      </c>
      <c r="G10" s="12">
        <v>63.95</v>
      </c>
      <c r="H10" s="9">
        <f t="shared" si="0"/>
        <v>38.37</v>
      </c>
      <c r="I10" s="9" t="str">
        <f>[1]第一场面试成绩!H10</f>
        <v>73.60</v>
      </c>
      <c r="J10" s="17">
        <f t="shared" si="1"/>
        <v>29.44</v>
      </c>
      <c r="K10" s="17">
        <f t="shared" si="2"/>
        <v>67.81</v>
      </c>
    </row>
    <row r="11" s="2" customFormat="1" ht="25" customHeight="1" spans="1:11">
      <c r="A11" s="9">
        <v>8</v>
      </c>
      <c r="B11" s="18" t="s">
        <v>32</v>
      </c>
      <c r="C11" s="10" t="s">
        <v>33</v>
      </c>
      <c r="D11" s="10" t="s">
        <v>29</v>
      </c>
      <c r="E11" s="10" t="s">
        <v>30</v>
      </c>
      <c r="F11" s="10" t="s">
        <v>31</v>
      </c>
      <c r="G11" s="12">
        <v>62.2</v>
      </c>
      <c r="H11" s="9">
        <f t="shared" si="0"/>
        <v>37.32</v>
      </c>
      <c r="I11" s="9" t="str">
        <f>[1]第一场面试成绩!H11</f>
        <v>72.90</v>
      </c>
      <c r="J11" s="17">
        <f t="shared" si="1"/>
        <v>29.16</v>
      </c>
      <c r="K11" s="17">
        <f t="shared" si="2"/>
        <v>66.48</v>
      </c>
    </row>
    <row r="12" s="2" customFormat="1" ht="25" customHeight="1" spans="1:11">
      <c r="A12" s="9">
        <v>9</v>
      </c>
      <c r="B12" s="10" t="s">
        <v>34</v>
      </c>
      <c r="C12" s="14" t="s">
        <v>35</v>
      </c>
      <c r="D12" s="15" t="s">
        <v>29</v>
      </c>
      <c r="E12" s="10" t="s">
        <v>36</v>
      </c>
      <c r="F12" s="10" t="s">
        <v>37</v>
      </c>
      <c r="G12" s="12">
        <v>78.84</v>
      </c>
      <c r="H12" s="9">
        <f t="shared" si="0"/>
        <v>47.3</v>
      </c>
      <c r="I12" s="9" t="str">
        <f>[1]第一场面试成绩!H12</f>
        <v>76.74</v>
      </c>
      <c r="J12" s="17">
        <f t="shared" si="1"/>
        <v>30.7</v>
      </c>
      <c r="K12" s="17">
        <f t="shared" si="2"/>
        <v>78</v>
      </c>
    </row>
    <row r="13" s="2" customFormat="1" ht="25" customHeight="1" spans="1:11">
      <c r="A13" s="9">
        <v>10</v>
      </c>
      <c r="B13" s="10" t="s">
        <v>38</v>
      </c>
      <c r="C13" s="14" t="s">
        <v>39</v>
      </c>
      <c r="D13" s="14" t="s">
        <v>29</v>
      </c>
      <c r="E13" s="10" t="s">
        <v>36</v>
      </c>
      <c r="F13" s="10" t="s">
        <v>37</v>
      </c>
      <c r="G13" s="12">
        <v>75.18</v>
      </c>
      <c r="H13" s="9">
        <f t="shared" si="0"/>
        <v>45.11</v>
      </c>
      <c r="I13" s="9" t="str">
        <f>[1]第一场面试成绩!H13</f>
        <v>83.18</v>
      </c>
      <c r="J13" s="17">
        <f t="shared" si="1"/>
        <v>33.27</v>
      </c>
      <c r="K13" s="17">
        <f t="shared" si="2"/>
        <v>78.38</v>
      </c>
    </row>
    <row r="14" s="2" customFormat="1" ht="25" customHeight="1" spans="1:11">
      <c r="A14" s="9">
        <v>11</v>
      </c>
      <c r="B14" s="16" t="s">
        <v>40</v>
      </c>
      <c r="C14" s="16" t="s">
        <v>41</v>
      </c>
      <c r="D14" s="16" t="s">
        <v>13</v>
      </c>
      <c r="E14" s="10" t="s">
        <v>42</v>
      </c>
      <c r="F14" s="16" t="s">
        <v>43</v>
      </c>
      <c r="G14" s="12">
        <v>81.18</v>
      </c>
      <c r="H14" s="9">
        <f t="shared" si="0"/>
        <v>48.71</v>
      </c>
      <c r="I14" s="9" t="str">
        <f>[1]第一场面试成绩!H14</f>
        <v>82.30</v>
      </c>
      <c r="J14" s="17">
        <f t="shared" si="1"/>
        <v>32.92</v>
      </c>
      <c r="K14" s="17">
        <f t="shared" si="2"/>
        <v>81.63</v>
      </c>
    </row>
    <row r="15" s="2" customFormat="1" ht="25" customHeight="1" spans="1:11">
      <c r="A15" s="9">
        <v>12</v>
      </c>
      <c r="B15" s="10" t="s">
        <v>44</v>
      </c>
      <c r="C15" s="10" t="s">
        <v>45</v>
      </c>
      <c r="D15" s="10" t="s">
        <v>13</v>
      </c>
      <c r="E15" s="10" t="s">
        <v>42</v>
      </c>
      <c r="F15" s="10" t="s">
        <v>43</v>
      </c>
      <c r="G15" s="12">
        <v>79.88</v>
      </c>
      <c r="H15" s="9">
        <f t="shared" si="0"/>
        <v>47.93</v>
      </c>
      <c r="I15" s="9" t="str">
        <f>[1]第一场面试成绩!H15</f>
        <v>74.16</v>
      </c>
      <c r="J15" s="17">
        <f t="shared" si="1"/>
        <v>29.66</v>
      </c>
      <c r="K15" s="17">
        <f t="shared" si="2"/>
        <v>77.59</v>
      </c>
    </row>
    <row r="16" s="2" customFormat="1" ht="25" customHeight="1" spans="1:11">
      <c r="A16" s="9">
        <v>13</v>
      </c>
      <c r="B16" s="10" t="s">
        <v>46</v>
      </c>
      <c r="C16" s="10" t="s">
        <v>47</v>
      </c>
      <c r="D16" s="10" t="s">
        <v>29</v>
      </c>
      <c r="E16" s="10" t="s">
        <v>42</v>
      </c>
      <c r="F16" s="10" t="s">
        <v>48</v>
      </c>
      <c r="G16" s="12">
        <v>78.68</v>
      </c>
      <c r="H16" s="9">
        <f t="shared" si="0"/>
        <v>47.21</v>
      </c>
      <c r="I16" s="9" t="str">
        <f>[1]第一场面试成绩!H16</f>
        <v>84.20</v>
      </c>
      <c r="J16" s="17">
        <f t="shared" si="1"/>
        <v>33.68</v>
      </c>
      <c r="K16" s="17">
        <f t="shared" si="2"/>
        <v>80.89</v>
      </c>
    </row>
    <row r="17" s="2" customFormat="1" ht="25" customHeight="1" spans="1:11">
      <c r="A17" s="9">
        <v>14</v>
      </c>
      <c r="B17" s="10" t="s">
        <v>49</v>
      </c>
      <c r="C17" s="10" t="s">
        <v>50</v>
      </c>
      <c r="D17" s="10" t="s">
        <v>29</v>
      </c>
      <c r="E17" s="10" t="s">
        <v>42</v>
      </c>
      <c r="F17" s="10" t="s">
        <v>48</v>
      </c>
      <c r="G17" s="12">
        <v>77.76</v>
      </c>
      <c r="H17" s="9">
        <f t="shared" si="0"/>
        <v>46.66</v>
      </c>
      <c r="I17" s="9" t="str">
        <f>[1]第一场面试成绩!H17</f>
        <v>81.42</v>
      </c>
      <c r="J17" s="17">
        <f t="shared" si="1"/>
        <v>32.57</v>
      </c>
      <c r="K17" s="17">
        <f t="shared" si="2"/>
        <v>79.23</v>
      </c>
    </row>
  </sheetData>
  <autoFilter ref="A3:K3">
    <sortState ref="A3:K3">
      <sortCondition ref="A3"/>
    </sortState>
    <extLst/>
  </autoFilter>
  <mergeCells count="1">
    <mergeCell ref="A2:K2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xlc</dc:creator>
  <cp:lastModifiedBy>领悟VS人生</cp:lastModifiedBy>
  <dcterms:created xsi:type="dcterms:W3CDTF">2021-11-19T01:42:00Z</dcterms:created>
  <dcterms:modified xsi:type="dcterms:W3CDTF">2023-08-19T04:20:28Z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6629DAD0F8E743C0AD79A1A6D97429D8</vt:lpwstr>
  </property>
  <property fmtid="{D5CDD505-2E9C-101B-9397-08002B2CF9AE}" pid="3" name="KSOProductBuildVer">
    <vt:lpwstr>2052-12.1.0.15120</vt:lpwstr>
  </property>
</Properties>
</file>