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80" windowHeight="7665" firstSheet="11" activeTab="18"/>
  </bookViews>
  <sheets>
    <sheet name="表一" sheetId="12" r:id="rId1"/>
    <sheet name="表二" sheetId="48" r:id="rId2"/>
    <sheet name="表三" sheetId="18" r:id="rId3"/>
    <sheet name="表四" sheetId="62" r:id="rId4"/>
    <sheet name="表五" sheetId="6" r:id="rId5"/>
    <sheet name="表六" sheetId="23" r:id="rId6"/>
    <sheet name="表七" sheetId="2" r:id="rId7"/>
    <sheet name="表八" sheetId="11" r:id="rId8"/>
    <sheet name="表九" sheetId="36" r:id="rId9"/>
    <sheet name="表十" sheetId="10" r:id="rId10"/>
    <sheet name="表十一" sheetId="63" r:id="rId11"/>
    <sheet name="表十二" sheetId="64" r:id="rId12"/>
    <sheet name="表十三" sheetId="65" r:id="rId13"/>
    <sheet name="表十四" sheetId="56" r:id="rId14"/>
    <sheet name="表十五" sheetId="57" r:id="rId15"/>
    <sheet name="表十六、" sheetId="60" r:id="rId16"/>
    <sheet name="表十七" sheetId="61" r:id="rId17"/>
    <sheet name="表十八" sheetId="59" r:id="rId18"/>
    <sheet name="表十九" sheetId="66" r:id="rId19"/>
  </sheets>
  <externalReferences>
    <externalReference r:id="rId20"/>
  </externalReferences>
  <definedNames>
    <definedName name="_xlnm._FilterDatabase" localSheetId="2" hidden="1">表三!$A$5:$F$83</definedName>
    <definedName name="_xlnm._FilterDatabase" localSheetId="1" hidden="1">表二!#REF!</definedName>
    <definedName name="_xlnm._FilterDatabase" localSheetId="4" hidden="1">表五!$A$5:$H$213</definedName>
    <definedName name="_xlnm._FilterDatabase" localSheetId="9" hidden="1">表十!$A$5:$H$51</definedName>
    <definedName name="_xlnm._FilterDatabase" localSheetId="0" hidden="1">表一!$A$4:$D$34</definedName>
    <definedName name="_xlnm.Print_Area" localSheetId="2">表三!$A$1:$F$85</definedName>
    <definedName name="_xlnm.Print_Titles" localSheetId="6">表七!$1:$5</definedName>
    <definedName name="_xlnm.Print_Titles" localSheetId="7">表八!$1:$4</definedName>
    <definedName name="_xlnm.Print_Titles" localSheetId="5">表六!$A:$A</definedName>
    <definedName name="_xlnm.Print_Titles" localSheetId="2">表三!$1:$5</definedName>
    <definedName name="_xlnm.Print_Titles" localSheetId="9">表十!$1:$5</definedName>
    <definedName name="_xlnm.Print_Titles" localSheetId="4">表五!$1:$5</definedName>
    <definedName name="_xlnm.Print_Titles" localSheetId="0">表一!$1:$4</definedName>
    <definedName name="地区名称">#REF!</definedName>
    <definedName name="_xlnm.Print_Titles" localSheetId="13">表十四!$1:$5</definedName>
    <definedName name="地区名称" localSheetId="13">[1]封面!$B$2:$B$6</definedName>
    <definedName name="_xlnm.Print_Area" localSheetId="14">表十五!$A$1:$V$32</definedName>
    <definedName name="_xlnm.Print_Titles" localSheetId="14">表十五!$2:$6</definedName>
    <definedName name="地区名称" localSheetId="14">[1]封面!$B$2:$B$6</definedName>
    <definedName name="_xlnm.Print_Area" localSheetId="17">表十八!$A$1:$G$8</definedName>
    <definedName name="_xlnm.Print_Titles" localSheetId="17">表十八!$1:$6</definedName>
    <definedName name="_xlnm.Print_Titles" localSheetId="3">表四!$A:$A</definedName>
  </definedNames>
  <calcPr calcId="144525" concurrentCalc="0"/>
</workbook>
</file>

<file path=xl/sharedStrings.xml><?xml version="1.0" encoding="utf-8"?>
<sst xmlns="http://schemas.openxmlformats.org/spreadsheetml/2006/main" count="1938">
  <si>
    <r>
      <rPr>
        <sz val="12"/>
        <rFont val="黑体"/>
        <charset val="134"/>
      </rPr>
      <t>表一</t>
    </r>
  </si>
  <si>
    <r>
      <rPr>
        <b/>
        <sz val="16"/>
        <rFont val="Times New Roman"/>
        <charset val="134"/>
      </rPr>
      <t>2020</t>
    </r>
    <r>
      <rPr>
        <b/>
        <sz val="16"/>
        <rFont val="黑体"/>
        <charset val="134"/>
      </rPr>
      <t>年一般公共预算收入表</t>
    </r>
  </si>
  <si>
    <r>
      <rPr>
        <sz val="12"/>
        <rFont val="宋体"/>
        <charset val="134"/>
      </rPr>
      <t>单位：万元</t>
    </r>
  </si>
  <si>
    <r>
      <rPr>
        <b/>
        <sz val="11"/>
        <rFont val="宋体"/>
        <charset val="134"/>
      </rPr>
      <t>项目</t>
    </r>
  </si>
  <si>
    <r>
      <rPr>
        <b/>
        <sz val="11"/>
        <rFont val="宋体"/>
        <charset val="134"/>
      </rPr>
      <t>上年决算（执行</t>
    </r>
    <r>
      <rPr>
        <b/>
        <sz val="11"/>
        <rFont val="Times New Roman"/>
        <charset val="134"/>
      </rPr>
      <t>)</t>
    </r>
    <r>
      <rPr>
        <b/>
        <sz val="11"/>
        <rFont val="宋体"/>
        <charset val="134"/>
      </rPr>
      <t>数</t>
    </r>
  </si>
  <si>
    <r>
      <rPr>
        <b/>
        <sz val="11"/>
        <rFont val="宋体"/>
        <charset val="134"/>
      </rPr>
      <t>预算数</t>
    </r>
  </si>
  <si>
    <r>
      <rPr>
        <b/>
        <sz val="11"/>
        <rFont val="宋体"/>
        <charset val="134"/>
      </rPr>
      <t>预算数为决算（执行）数</t>
    </r>
    <r>
      <rPr>
        <b/>
        <sz val="11"/>
        <rFont val="Times New Roman"/>
        <charset val="134"/>
      </rPr>
      <t>%</t>
    </r>
  </si>
  <si>
    <r>
      <rPr>
        <sz val="11"/>
        <rFont val="宋体"/>
        <charset val="134"/>
      </rPr>
      <t>一、税收收入</t>
    </r>
  </si>
  <si>
    <r>
      <rPr>
        <sz val="11"/>
        <rFont val="Times New Roman"/>
        <charset val="134"/>
      </rPr>
      <t xml:space="preserve">    </t>
    </r>
    <r>
      <rPr>
        <sz val="11"/>
        <rFont val="宋体"/>
        <charset val="134"/>
      </rPr>
      <t>增值税</t>
    </r>
  </si>
  <si>
    <r>
      <rPr>
        <sz val="11"/>
        <rFont val="Times New Roman"/>
        <charset val="134"/>
      </rPr>
      <t xml:space="preserve">    </t>
    </r>
    <r>
      <rPr>
        <sz val="11"/>
        <rFont val="宋体"/>
        <charset val="134"/>
      </rPr>
      <t>企业所得税</t>
    </r>
  </si>
  <si>
    <r>
      <rPr>
        <sz val="11"/>
        <rFont val="Times New Roman"/>
        <charset val="134"/>
      </rPr>
      <t xml:space="preserve">    </t>
    </r>
    <r>
      <rPr>
        <sz val="11"/>
        <rFont val="宋体"/>
        <charset val="134"/>
      </rPr>
      <t>企业所得税退税</t>
    </r>
  </si>
  <si>
    <r>
      <rPr>
        <sz val="11"/>
        <rFont val="Times New Roman"/>
        <charset val="134"/>
      </rPr>
      <t xml:space="preserve">    </t>
    </r>
    <r>
      <rPr>
        <sz val="11"/>
        <rFont val="宋体"/>
        <charset val="134"/>
      </rPr>
      <t>个人所得税</t>
    </r>
  </si>
  <si>
    <r>
      <rPr>
        <sz val="11"/>
        <rFont val="Times New Roman"/>
        <charset val="134"/>
      </rPr>
      <t xml:space="preserve">    </t>
    </r>
    <r>
      <rPr>
        <sz val="11"/>
        <rFont val="宋体"/>
        <charset val="134"/>
      </rPr>
      <t>资源税</t>
    </r>
  </si>
  <si>
    <r>
      <rPr>
        <sz val="11"/>
        <rFont val="Times New Roman"/>
        <charset val="134"/>
      </rPr>
      <t xml:space="preserve">    </t>
    </r>
    <r>
      <rPr>
        <sz val="11"/>
        <rFont val="宋体"/>
        <charset val="134"/>
      </rPr>
      <t>城市维护建设税</t>
    </r>
  </si>
  <si>
    <r>
      <rPr>
        <sz val="11"/>
        <rFont val="Times New Roman"/>
        <charset val="134"/>
      </rPr>
      <t xml:space="preserve">    </t>
    </r>
    <r>
      <rPr>
        <sz val="11"/>
        <rFont val="宋体"/>
        <charset val="134"/>
      </rPr>
      <t>房产税</t>
    </r>
  </si>
  <si>
    <r>
      <rPr>
        <sz val="11"/>
        <rFont val="Times New Roman"/>
        <charset val="134"/>
      </rPr>
      <t xml:space="preserve">    </t>
    </r>
    <r>
      <rPr>
        <sz val="11"/>
        <rFont val="宋体"/>
        <charset val="134"/>
      </rPr>
      <t>印花税</t>
    </r>
  </si>
  <si>
    <r>
      <rPr>
        <sz val="11"/>
        <rFont val="Times New Roman"/>
        <charset val="134"/>
      </rPr>
      <t xml:space="preserve">    </t>
    </r>
    <r>
      <rPr>
        <sz val="11"/>
        <rFont val="宋体"/>
        <charset val="134"/>
      </rPr>
      <t>城镇土地使用税</t>
    </r>
  </si>
  <si>
    <r>
      <rPr>
        <sz val="11"/>
        <rFont val="Times New Roman"/>
        <charset val="134"/>
      </rPr>
      <t xml:space="preserve">    </t>
    </r>
    <r>
      <rPr>
        <sz val="11"/>
        <rFont val="宋体"/>
        <charset val="134"/>
      </rPr>
      <t>土地增值税</t>
    </r>
  </si>
  <si>
    <r>
      <rPr>
        <sz val="11"/>
        <rFont val="Times New Roman"/>
        <charset val="134"/>
      </rPr>
      <t xml:space="preserve">    </t>
    </r>
    <r>
      <rPr>
        <sz val="11"/>
        <rFont val="宋体"/>
        <charset val="134"/>
      </rPr>
      <t>车船税</t>
    </r>
  </si>
  <si>
    <r>
      <rPr>
        <sz val="11"/>
        <rFont val="Times New Roman"/>
        <charset val="134"/>
      </rPr>
      <t xml:space="preserve">    </t>
    </r>
    <r>
      <rPr>
        <sz val="11"/>
        <rFont val="宋体"/>
        <charset val="134"/>
      </rPr>
      <t>耕地占用税</t>
    </r>
  </si>
  <si>
    <r>
      <rPr>
        <sz val="11"/>
        <rFont val="Times New Roman"/>
        <charset val="134"/>
      </rPr>
      <t xml:space="preserve">    </t>
    </r>
    <r>
      <rPr>
        <sz val="11"/>
        <rFont val="宋体"/>
        <charset val="134"/>
      </rPr>
      <t>契税</t>
    </r>
  </si>
  <si>
    <r>
      <rPr>
        <sz val="11"/>
        <rFont val="Times New Roman"/>
        <charset val="134"/>
      </rPr>
      <t xml:space="preserve">    </t>
    </r>
    <r>
      <rPr>
        <sz val="11"/>
        <rFont val="宋体"/>
        <charset val="134"/>
      </rPr>
      <t>烟叶税</t>
    </r>
  </si>
  <si>
    <r>
      <rPr>
        <sz val="11"/>
        <rFont val="Times New Roman"/>
        <charset val="134"/>
      </rPr>
      <t xml:space="preserve">    </t>
    </r>
    <r>
      <rPr>
        <sz val="11"/>
        <rFont val="宋体"/>
        <charset val="134"/>
      </rPr>
      <t>环境保护税</t>
    </r>
  </si>
  <si>
    <r>
      <rPr>
        <sz val="11"/>
        <rFont val="Times New Roman"/>
        <charset val="134"/>
      </rPr>
      <t xml:space="preserve">    </t>
    </r>
    <r>
      <rPr>
        <sz val="11"/>
        <rFont val="宋体"/>
        <charset val="134"/>
      </rPr>
      <t>其他税收收入</t>
    </r>
  </si>
  <si>
    <r>
      <rPr>
        <sz val="11"/>
        <rFont val="宋体"/>
        <charset val="134"/>
      </rPr>
      <t>二、非税收入</t>
    </r>
  </si>
  <si>
    <r>
      <rPr>
        <sz val="11"/>
        <rFont val="Times New Roman"/>
        <charset val="134"/>
      </rPr>
      <t xml:space="preserve">    </t>
    </r>
    <r>
      <rPr>
        <sz val="11"/>
        <rFont val="宋体"/>
        <charset val="134"/>
      </rPr>
      <t>专项收入</t>
    </r>
  </si>
  <si>
    <r>
      <rPr>
        <sz val="11"/>
        <rFont val="Times New Roman"/>
        <charset val="134"/>
      </rPr>
      <t xml:space="preserve">    </t>
    </r>
    <r>
      <rPr>
        <sz val="11"/>
        <rFont val="宋体"/>
        <charset val="134"/>
      </rPr>
      <t>行政事业性收费收入</t>
    </r>
  </si>
  <si>
    <r>
      <rPr>
        <sz val="11"/>
        <rFont val="Times New Roman"/>
        <charset val="134"/>
      </rPr>
      <t xml:space="preserve">    </t>
    </r>
    <r>
      <rPr>
        <sz val="11"/>
        <rFont val="宋体"/>
        <charset val="134"/>
      </rPr>
      <t>罚没收入</t>
    </r>
  </si>
  <si>
    <r>
      <rPr>
        <sz val="11"/>
        <rFont val="Times New Roman"/>
        <charset val="134"/>
      </rPr>
      <t xml:space="preserve">    </t>
    </r>
    <r>
      <rPr>
        <sz val="11"/>
        <rFont val="宋体"/>
        <charset val="134"/>
      </rPr>
      <t>国有资本经营收入</t>
    </r>
  </si>
  <si>
    <r>
      <rPr>
        <sz val="11"/>
        <rFont val="Times New Roman"/>
        <charset val="134"/>
      </rPr>
      <t xml:space="preserve">    </t>
    </r>
    <r>
      <rPr>
        <sz val="11"/>
        <rFont val="宋体"/>
        <charset val="134"/>
      </rPr>
      <t>国有资源（资产）有偿使用收入</t>
    </r>
  </si>
  <si>
    <r>
      <rPr>
        <sz val="11"/>
        <rFont val="Times New Roman"/>
        <charset val="134"/>
      </rPr>
      <t xml:space="preserve">    </t>
    </r>
    <r>
      <rPr>
        <sz val="11"/>
        <rFont val="宋体"/>
        <charset val="134"/>
      </rPr>
      <t>捐赠收入</t>
    </r>
  </si>
  <si>
    <r>
      <rPr>
        <sz val="11"/>
        <rFont val="Times New Roman"/>
        <charset val="134"/>
      </rPr>
      <t xml:space="preserve">    </t>
    </r>
    <r>
      <rPr>
        <sz val="11"/>
        <rFont val="宋体"/>
        <charset val="134"/>
      </rPr>
      <t>政府住房基金收入</t>
    </r>
  </si>
  <si>
    <r>
      <rPr>
        <sz val="11"/>
        <rFont val="Times New Roman"/>
        <charset val="134"/>
      </rPr>
      <t xml:space="preserve">    </t>
    </r>
    <r>
      <rPr>
        <sz val="11"/>
        <rFont val="宋体"/>
        <charset val="134"/>
      </rPr>
      <t>其他收入</t>
    </r>
  </si>
  <si>
    <t xml:space="preserve"> </t>
  </si>
  <si>
    <r>
      <rPr>
        <b/>
        <sz val="11"/>
        <rFont val="宋体"/>
        <charset val="134"/>
      </rPr>
      <t>收入合计</t>
    </r>
  </si>
  <si>
    <r>
      <rPr>
        <sz val="12"/>
        <rFont val="黑体"/>
        <charset val="134"/>
      </rPr>
      <t>表二</t>
    </r>
  </si>
  <si>
    <r>
      <rPr>
        <b/>
        <sz val="16"/>
        <rFont val="Times New Roman"/>
        <charset val="134"/>
      </rPr>
      <t>2020</t>
    </r>
    <r>
      <rPr>
        <b/>
        <sz val="16"/>
        <rFont val="黑体"/>
        <charset val="134"/>
      </rPr>
      <t>年一般公共预算支出表</t>
    </r>
  </si>
  <si>
    <r>
      <rPr>
        <b/>
        <sz val="12"/>
        <rFont val="宋体"/>
        <charset val="134"/>
      </rPr>
      <t>项目</t>
    </r>
  </si>
  <si>
    <r>
      <rPr>
        <b/>
        <sz val="12"/>
        <rFont val="宋体"/>
        <charset val="134"/>
      </rPr>
      <t>上年决算（执行</t>
    </r>
    <r>
      <rPr>
        <b/>
        <sz val="12"/>
        <rFont val="Times New Roman"/>
        <charset val="134"/>
      </rPr>
      <t>)</t>
    </r>
    <r>
      <rPr>
        <b/>
        <sz val="12"/>
        <rFont val="宋体"/>
        <charset val="134"/>
      </rPr>
      <t>数</t>
    </r>
  </si>
  <si>
    <r>
      <rPr>
        <b/>
        <sz val="12"/>
        <rFont val="宋体"/>
        <charset val="134"/>
      </rPr>
      <t>预算数</t>
    </r>
  </si>
  <si>
    <r>
      <rPr>
        <b/>
        <sz val="12"/>
        <rFont val="宋体"/>
        <charset val="134"/>
      </rPr>
      <t>预算数为决算（执行）数</t>
    </r>
    <r>
      <rPr>
        <b/>
        <sz val="12"/>
        <rFont val="Times New Roman"/>
        <charset val="134"/>
      </rPr>
      <t>%</t>
    </r>
  </si>
  <si>
    <r>
      <rPr>
        <b/>
        <sz val="12"/>
        <rFont val="宋体"/>
        <charset val="134"/>
      </rPr>
      <t>备注</t>
    </r>
  </si>
  <si>
    <r>
      <rPr>
        <sz val="11"/>
        <color rgb="FFFF0000"/>
        <rFont val="Times New Roman"/>
        <charset val="134"/>
      </rPr>
      <t xml:space="preserve">  </t>
    </r>
    <r>
      <rPr>
        <sz val="11"/>
        <color rgb="FFFF0000"/>
        <rFont val="宋体"/>
        <charset val="134"/>
      </rPr>
      <t>一、一般公共服务</t>
    </r>
  </si>
  <si>
    <t xml:space="preserve">  人大事务</t>
  </si>
  <si>
    <r>
      <rPr>
        <sz val="11"/>
        <rFont val="Times New Roman"/>
        <charset val="134"/>
      </rPr>
      <t xml:space="preserve">      </t>
    </r>
    <r>
      <rPr>
        <sz val="11"/>
        <rFont val="宋体"/>
        <charset val="134"/>
      </rPr>
      <t>行政运行</t>
    </r>
  </si>
  <si>
    <r>
      <rPr>
        <sz val="11"/>
        <rFont val="Times New Roman"/>
        <charset val="134"/>
      </rPr>
      <t xml:space="preserve">      </t>
    </r>
    <r>
      <rPr>
        <sz val="11"/>
        <rFont val="宋体"/>
        <charset val="134"/>
      </rPr>
      <t>一般行政管理事务</t>
    </r>
  </si>
  <si>
    <r>
      <rPr>
        <sz val="11"/>
        <rFont val="Times New Roman"/>
        <charset val="134"/>
      </rPr>
      <t xml:space="preserve">      </t>
    </r>
    <r>
      <rPr>
        <sz val="11"/>
        <rFont val="宋体"/>
        <charset val="134"/>
      </rPr>
      <t>机关服务</t>
    </r>
  </si>
  <si>
    <r>
      <rPr>
        <sz val="11"/>
        <rFont val="Times New Roman"/>
        <charset val="134"/>
      </rPr>
      <t xml:space="preserve">      </t>
    </r>
    <r>
      <rPr>
        <sz val="11"/>
        <rFont val="宋体"/>
        <charset val="134"/>
      </rPr>
      <t>人大会议</t>
    </r>
  </si>
  <si>
    <r>
      <rPr>
        <sz val="11"/>
        <rFont val="Times New Roman"/>
        <charset val="134"/>
      </rPr>
      <t xml:space="preserve">      </t>
    </r>
    <r>
      <rPr>
        <sz val="11"/>
        <rFont val="宋体"/>
        <charset val="134"/>
      </rPr>
      <t>人大立法</t>
    </r>
  </si>
  <si>
    <r>
      <rPr>
        <sz val="11"/>
        <rFont val="Times New Roman"/>
        <charset val="134"/>
      </rPr>
      <t xml:space="preserve">      </t>
    </r>
    <r>
      <rPr>
        <sz val="11"/>
        <rFont val="宋体"/>
        <charset val="134"/>
      </rPr>
      <t>人大监督</t>
    </r>
  </si>
  <si>
    <r>
      <rPr>
        <sz val="11"/>
        <rFont val="Times New Roman"/>
        <charset val="134"/>
      </rPr>
      <t xml:space="preserve">      </t>
    </r>
    <r>
      <rPr>
        <sz val="11"/>
        <rFont val="宋体"/>
        <charset val="134"/>
      </rPr>
      <t>人大代表履职能力提升</t>
    </r>
  </si>
  <si>
    <r>
      <rPr>
        <sz val="11"/>
        <rFont val="Times New Roman"/>
        <charset val="134"/>
      </rPr>
      <t xml:space="preserve">      </t>
    </r>
    <r>
      <rPr>
        <sz val="11"/>
        <rFont val="宋体"/>
        <charset val="134"/>
      </rPr>
      <t>代表工作</t>
    </r>
  </si>
  <si>
    <r>
      <rPr>
        <sz val="11"/>
        <rFont val="Times New Roman"/>
        <charset val="134"/>
      </rPr>
      <t xml:space="preserve">      </t>
    </r>
    <r>
      <rPr>
        <sz val="11"/>
        <rFont val="宋体"/>
        <charset val="134"/>
      </rPr>
      <t>人大信访工作</t>
    </r>
  </si>
  <si>
    <r>
      <rPr>
        <sz val="11"/>
        <rFont val="Times New Roman"/>
        <charset val="134"/>
      </rPr>
      <t xml:space="preserve">      </t>
    </r>
    <r>
      <rPr>
        <sz val="11"/>
        <rFont val="宋体"/>
        <charset val="134"/>
      </rPr>
      <t>事业运行</t>
    </r>
  </si>
  <si>
    <r>
      <rPr>
        <sz val="11"/>
        <rFont val="Times New Roman"/>
        <charset val="134"/>
      </rPr>
      <t xml:space="preserve">      </t>
    </r>
    <r>
      <rPr>
        <sz val="11"/>
        <rFont val="宋体"/>
        <charset val="134"/>
      </rPr>
      <t>其他人大事务</t>
    </r>
  </si>
  <si>
    <t xml:space="preserve">  政协事务</t>
  </si>
  <si>
    <r>
      <rPr>
        <sz val="11"/>
        <rFont val="Times New Roman"/>
        <charset val="134"/>
      </rPr>
      <t xml:space="preserve">      </t>
    </r>
    <r>
      <rPr>
        <sz val="11"/>
        <rFont val="宋体"/>
        <charset val="134"/>
      </rPr>
      <t>政协会议</t>
    </r>
  </si>
  <si>
    <r>
      <rPr>
        <sz val="11"/>
        <rFont val="Times New Roman"/>
        <charset val="134"/>
      </rPr>
      <t xml:space="preserve">      </t>
    </r>
    <r>
      <rPr>
        <sz val="11"/>
        <rFont val="宋体"/>
        <charset val="134"/>
      </rPr>
      <t>委员视察</t>
    </r>
  </si>
  <si>
    <r>
      <rPr>
        <sz val="11"/>
        <rFont val="Times New Roman"/>
        <charset val="134"/>
      </rPr>
      <t xml:space="preserve">      </t>
    </r>
    <r>
      <rPr>
        <sz val="11"/>
        <rFont val="宋体"/>
        <charset val="134"/>
      </rPr>
      <t>参政议政</t>
    </r>
  </si>
  <si>
    <r>
      <rPr>
        <sz val="11"/>
        <rFont val="Times New Roman"/>
        <charset val="134"/>
      </rPr>
      <t xml:space="preserve">      </t>
    </r>
    <r>
      <rPr>
        <sz val="11"/>
        <rFont val="宋体"/>
        <charset val="134"/>
      </rPr>
      <t>其他政协事务</t>
    </r>
  </si>
  <si>
    <t xml:space="preserve">  政府办公厅（室）及相关机构事务</t>
  </si>
  <si>
    <r>
      <rPr>
        <sz val="11"/>
        <rFont val="Times New Roman"/>
        <charset val="134"/>
      </rPr>
      <t xml:space="preserve">      </t>
    </r>
    <r>
      <rPr>
        <sz val="11"/>
        <rFont val="宋体"/>
        <charset val="134"/>
      </rPr>
      <t>专项服务</t>
    </r>
  </si>
  <si>
    <r>
      <rPr>
        <sz val="11"/>
        <rFont val="Times New Roman"/>
        <charset val="134"/>
      </rPr>
      <t xml:space="preserve">      </t>
    </r>
    <r>
      <rPr>
        <sz val="11"/>
        <rFont val="宋体"/>
        <charset val="134"/>
      </rPr>
      <t>专项业务活动</t>
    </r>
  </si>
  <si>
    <r>
      <rPr>
        <sz val="11"/>
        <rFont val="Times New Roman"/>
        <charset val="134"/>
      </rPr>
      <t xml:space="preserve">      </t>
    </r>
    <r>
      <rPr>
        <sz val="11"/>
        <rFont val="宋体"/>
        <charset val="134"/>
      </rPr>
      <t>政务公开审批</t>
    </r>
  </si>
  <si>
    <r>
      <rPr>
        <sz val="11"/>
        <rFont val="Times New Roman"/>
        <charset val="134"/>
      </rPr>
      <t xml:space="preserve">      </t>
    </r>
    <r>
      <rPr>
        <sz val="11"/>
        <rFont val="宋体"/>
        <charset val="134"/>
      </rPr>
      <t>信访事务</t>
    </r>
  </si>
  <si>
    <r>
      <rPr>
        <sz val="11"/>
        <rFont val="Times New Roman"/>
        <charset val="134"/>
      </rPr>
      <t xml:space="preserve">      </t>
    </r>
    <r>
      <rPr>
        <sz val="11"/>
        <rFont val="宋体"/>
        <charset val="134"/>
      </rPr>
      <t>参事事务</t>
    </r>
  </si>
  <si>
    <r>
      <rPr>
        <sz val="11"/>
        <rFont val="Times New Roman"/>
        <charset val="134"/>
      </rPr>
      <t xml:space="preserve">      </t>
    </r>
    <r>
      <rPr>
        <sz val="11"/>
        <rFont val="宋体"/>
        <charset val="134"/>
      </rPr>
      <t>其他政府办公厅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</si>
  <si>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t xml:space="preserve">  发展与改革事务</t>
  </si>
  <si>
    <r>
      <rPr>
        <sz val="11"/>
        <rFont val="Times New Roman"/>
        <charset val="134"/>
      </rPr>
      <t xml:space="preserve">      </t>
    </r>
    <r>
      <rPr>
        <sz val="11"/>
        <rFont val="宋体"/>
        <charset val="134"/>
      </rPr>
      <t>战略规划与实施</t>
    </r>
  </si>
  <si>
    <r>
      <rPr>
        <sz val="11"/>
        <rFont val="Times New Roman"/>
        <charset val="134"/>
      </rPr>
      <t xml:space="preserve">      </t>
    </r>
    <r>
      <rPr>
        <sz val="11"/>
        <rFont val="宋体"/>
        <charset val="134"/>
      </rPr>
      <t>日常经济运行调节</t>
    </r>
  </si>
  <si>
    <r>
      <rPr>
        <sz val="11"/>
        <rFont val="Times New Roman"/>
        <charset val="134"/>
      </rPr>
      <t xml:space="preserve">      </t>
    </r>
    <r>
      <rPr>
        <sz val="11"/>
        <rFont val="宋体"/>
        <charset val="134"/>
      </rPr>
      <t>社会事业发展规划</t>
    </r>
  </si>
  <si>
    <r>
      <rPr>
        <sz val="11"/>
        <rFont val="Times New Roman"/>
        <charset val="134"/>
      </rPr>
      <t xml:space="preserve">      </t>
    </r>
    <r>
      <rPr>
        <sz val="11"/>
        <rFont val="宋体"/>
        <charset val="134"/>
      </rPr>
      <t>经济体制改革研究</t>
    </r>
  </si>
  <si>
    <r>
      <rPr>
        <sz val="11"/>
        <rFont val="Times New Roman"/>
        <charset val="134"/>
      </rPr>
      <t xml:space="preserve">      </t>
    </r>
    <r>
      <rPr>
        <sz val="11"/>
        <rFont val="宋体"/>
        <charset val="134"/>
      </rPr>
      <t>物价管理</t>
    </r>
  </si>
  <si>
    <r>
      <rPr>
        <sz val="11"/>
        <rFont val="Times New Roman"/>
        <charset val="134"/>
      </rPr>
      <t xml:space="preserve">      </t>
    </r>
    <r>
      <rPr>
        <sz val="11"/>
        <rFont val="宋体"/>
        <charset val="134"/>
      </rPr>
      <t>其他发展与改革事务</t>
    </r>
  </si>
  <si>
    <t xml:space="preserve">  统计信息事务</t>
  </si>
  <si>
    <r>
      <rPr>
        <sz val="11"/>
        <rFont val="Times New Roman"/>
        <charset val="134"/>
      </rPr>
      <t xml:space="preserve">      </t>
    </r>
    <r>
      <rPr>
        <sz val="11"/>
        <rFont val="宋体"/>
        <charset val="134"/>
      </rPr>
      <t>信息事务</t>
    </r>
  </si>
  <si>
    <r>
      <rPr>
        <sz val="11"/>
        <rFont val="Times New Roman"/>
        <charset val="134"/>
      </rPr>
      <t xml:space="preserve">      </t>
    </r>
    <r>
      <rPr>
        <sz val="11"/>
        <rFont val="宋体"/>
        <charset val="134"/>
      </rPr>
      <t>专项统计业务</t>
    </r>
  </si>
  <si>
    <r>
      <rPr>
        <sz val="11"/>
        <rFont val="Times New Roman"/>
        <charset val="134"/>
      </rPr>
      <t xml:space="preserve">      </t>
    </r>
    <r>
      <rPr>
        <sz val="11"/>
        <rFont val="宋体"/>
        <charset val="134"/>
      </rPr>
      <t>统计管理</t>
    </r>
  </si>
  <si>
    <r>
      <rPr>
        <sz val="11"/>
        <rFont val="Times New Roman"/>
        <charset val="134"/>
      </rPr>
      <t xml:space="preserve">      </t>
    </r>
    <r>
      <rPr>
        <sz val="11"/>
        <rFont val="宋体"/>
        <charset val="134"/>
      </rPr>
      <t>专项普查活动</t>
    </r>
  </si>
  <si>
    <r>
      <rPr>
        <sz val="11"/>
        <rFont val="Times New Roman"/>
        <charset val="134"/>
      </rPr>
      <t xml:space="preserve">      </t>
    </r>
    <r>
      <rPr>
        <sz val="11"/>
        <rFont val="宋体"/>
        <charset val="134"/>
      </rPr>
      <t>统计抽样调查</t>
    </r>
  </si>
  <si>
    <r>
      <rPr>
        <sz val="11"/>
        <rFont val="Times New Roman"/>
        <charset val="134"/>
      </rPr>
      <t xml:space="preserve">      </t>
    </r>
    <r>
      <rPr>
        <sz val="11"/>
        <rFont val="宋体"/>
        <charset val="134"/>
      </rPr>
      <t>其他统计信息事务</t>
    </r>
  </si>
  <si>
    <t xml:space="preserve">  财政事务</t>
  </si>
  <si>
    <r>
      <rPr>
        <sz val="11"/>
        <rFont val="Times New Roman"/>
        <charset val="134"/>
      </rPr>
      <t xml:space="preserve">      </t>
    </r>
    <r>
      <rPr>
        <sz val="11"/>
        <rFont val="宋体"/>
        <charset val="134"/>
      </rPr>
      <t>预算改革业务</t>
    </r>
  </si>
  <si>
    <r>
      <rPr>
        <sz val="11"/>
        <rFont val="Times New Roman"/>
        <charset val="134"/>
      </rPr>
      <t xml:space="preserve">      </t>
    </r>
    <r>
      <rPr>
        <sz val="11"/>
        <rFont val="宋体"/>
        <charset val="134"/>
      </rPr>
      <t>财政国库业务</t>
    </r>
  </si>
  <si>
    <r>
      <rPr>
        <sz val="11"/>
        <rFont val="Times New Roman"/>
        <charset val="134"/>
      </rPr>
      <t xml:space="preserve">      </t>
    </r>
    <r>
      <rPr>
        <sz val="11"/>
        <rFont val="宋体"/>
        <charset val="134"/>
      </rPr>
      <t>财政监察</t>
    </r>
  </si>
  <si>
    <r>
      <rPr>
        <sz val="11"/>
        <rFont val="Times New Roman"/>
        <charset val="134"/>
      </rPr>
      <t xml:space="preserve">      </t>
    </r>
    <r>
      <rPr>
        <sz val="11"/>
        <rFont val="宋体"/>
        <charset val="134"/>
      </rPr>
      <t>信息化建设</t>
    </r>
  </si>
  <si>
    <r>
      <rPr>
        <sz val="11"/>
        <rFont val="Times New Roman"/>
        <charset val="134"/>
      </rPr>
      <t xml:space="preserve">      </t>
    </r>
    <r>
      <rPr>
        <sz val="11"/>
        <rFont val="宋体"/>
        <charset val="134"/>
      </rPr>
      <t>财政委托业务</t>
    </r>
  </si>
  <si>
    <r>
      <rPr>
        <sz val="11"/>
        <rFont val="Times New Roman"/>
        <charset val="134"/>
      </rPr>
      <t xml:space="preserve">      </t>
    </r>
    <r>
      <rPr>
        <sz val="11"/>
        <rFont val="宋体"/>
        <charset val="134"/>
      </rPr>
      <t>其他财政事务</t>
    </r>
  </si>
  <si>
    <t xml:space="preserve">  税收事务</t>
  </si>
  <si>
    <r>
      <rPr>
        <sz val="11"/>
        <rFont val="Times New Roman"/>
        <charset val="134"/>
      </rPr>
      <t xml:space="preserve">      </t>
    </r>
    <r>
      <rPr>
        <sz val="11"/>
        <rFont val="宋体"/>
        <charset val="134"/>
      </rPr>
      <t>税务办案</t>
    </r>
  </si>
  <si>
    <r>
      <rPr>
        <sz val="11"/>
        <rFont val="Times New Roman"/>
        <charset val="134"/>
      </rPr>
      <t xml:space="preserve">      </t>
    </r>
    <r>
      <rPr>
        <sz val="11"/>
        <rFont val="宋体"/>
        <charset val="134"/>
      </rPr>
      <t>税务登记证及发票管理</t>
    </r>
  </si>
  <si>
    <r>
      <rPr>
        <sz val="11"/>
        <rFont val="Times New Roman"/>
        <charset val="134"/>
      </rPr>
      <t xml:space="preserve">      </t>
    </r>
    <r>
      <rPr>
        <sz val="11"/>
        <rFont val="宋体"/>
        <charset val="134"/>
      </rPr>
      <t>代扣代收代征税款手续费</t>
    </r>
  </si>
  <si>
    <r>
      <rPr>
        <sz val="11"/>
        <rFont val="Times New Roman"/>
        <charset val="134"/>
      </rPr>
      <t xml:space="preserve">      </t>
    </r>
    <r>
      <rPr>
        <sz val="11"/>
        <rFont val="宋体"/>
        <charset val="134"/>
      </rPr>
      <t>税务宣传</t>
    </r>
  </si>
  <si>
    <r>
      <rPr>
        <sz val="11"/>
        <rFont val="Times New Roman"/>
        <charset val="134"/>
      </rPr>
      <t xml:space="preserve">      </t>
    </r>
    <r>
      <rPr>
        <sz val="11"/>
        <rFont val="宋体"/>
        <charset val="134"/>
      </rPr>
      <t>协税护税</t>
    </r>
  </si>
  <si>
    <r>
      <rPr>
        <sz val="11"/>
        <rFont val="Times New Roman"/>
        <charset val="134"/>
      </rPr>
      <t xml:space="preserve">      </t>
    </r>
    <r>
      <rPr>
        <sz val="11"/>
        <rFont val="宋体"/>
        <charset val="134"/>
      </rPr>
      <t>其他税收事务</t>
    </r>
  </si>
  <si>
    <r>
      <rPr>
        <sz val="11"/>
        <color theme="3" tint="0.4"/>
        <rFont val="Times New Roman"/>
        <charset val="134"/>
      </rPr>
      <t xml:space="preserve">    </t>
    </r>
    <r>
      <rPr>
        <sz val="11"/>
        <color theme="3" tint="0.4"/>
        <rFont val="宋体"/>
        <charset val="134"/>
      </rPr>
      <t>审计事务</t>
    </r>
  </si>
  <si>
    <r>
      <rPr>
        <sz val="11"/>
        <rFont val="Times New Roman"/>
        <charset val="134"/>
      </rPr>
      <t xml:space="preserve">      </t>
    </r>
    <r>
      <rPr>
        <sz val="11"/>
        <rFont val="宋体"/>
        <charset val="134"/>
      </rPr>
      <t>审计业务</t>
    </r>
  </si>
  <si>
    <r>
      <rPr>
        <sz val="11"/>
        <rFont val="Times New Roman"/>
        <charset val="134"/>
      </rPr>
      <t xml:space="preserve">      </t>
    </r>
    <r>
      <rPr>
        <sz val="11"/>
        <rFont val="宋体"/>
        <charset val="134"/>
      </rPr>
      <t>审计管理</t>
    </r>
  </si>
  <si>
    <r>
      <rPr>
        <sz val="11"/>
        <rFont val="Times New Roman"/>
        <charset val="134"/>
      </rPr>
      <t xml:space="preserve">      </t>
    </r>
    <r>
      <rPr>
        <sz val="11"/>
        <rFont val="宋体"/>
        <charset val="134"/>
      </rPr>
      <t>其他审计事务</t>
    </r>
  </si>
  <si>
    <r>
      <rPr>
        <sz val="11"/>
        <color theme="3" tint="0.4"/>
        <rFont val="Times New Roman"/>
        <charset val="134"/>
      </rPr>
      <t xml:space="preserve">    </t>
    </r>
    <r>
      <rPr>
        <sz val="11"/>
        <color theme="3" tint="0.4"/>
        <rFont val="宋体"/>
        <charset val="134"/>
      </rPr>
      <t>海关事务</t>
    </r>
  </si>
  <si>
    <r>
      <rPr>
        <sz val="11"/>
        <rFont val="Times New Roman"/>
        <charset val="134"/>
      </rPr>
      <t xml:space="preserve">      </t>
    </r>
    <r>
      <rPr>
        <sz val="11"/>
        <rFont val="宋体"/>
        <charset val="134"/>
      </rPr>
      <t>缉私办案</t>
    </r>
  </si>
  <si>
    <r>
      <rPr>
        <sz val="11"/>
        <rFont val="Times New Roman"/>
        <charset val="134"/>
      </rPr>
      <t xml:space="preserve">      </t>
    </r>
    <r>
      <rPr>
        <sz val="11"/>
        <rFont val="宋体"/>
        <charset val="134"/>
      </rPr>
      <t>口岸管理</t>
    </r>
  </si>
  <si>
    <r>
      <rPr>
        <sz val="11"/>
        <rFont val="Times New Roman"/>
        <charset val="134"/>
      </rPr>
      <t xml:space="preserve">      </t>
    </r>
    <r>
      <rPr>
        <sz val="11"/>
        <rFont val="宋体"/>
        <charset val="134"/>
      </rPr>
      <t>海关关务</t>
    </r>
  </si>
  <si>
    <r>
      <rPr>
        <sz val="11"/>
        <rFont val="Times New Roman"/>
        <charset val="134"/>
      </rPr>
      <t xml:space="preserve">      </t>
    </r>
    <r>
      <rPr>
        <sz val="11"/>
        <rFont val="宋体"/>
        <charset val="134"/>
      </rPr>
      <t>关税征管</t>
    </r>
  </si>
  <si>
    <r>
      <rPr>
        <sz val="11"/>
        <rFont val="Times New Roman"/>
        <charset val="134"/>
      </rPr>
      <t xml:space="preserve">      </t>
    </r>
    <r>
      <rPr>
        <sz val="11"/>
        <rFont val="宋体"/>
        <charset val="134"/>
      </rPr>
      <t>海关监管</t>
    </r>
  </si>
  <si>
    <r>
      <rPr>
        <sz val="11"/>
        <rFont val="Times New Roman"/>
        <charset val="134"/>
      </rPr>
      <t xml:space="preserve">      </t>
    </r>
    <r>
      <rPr>
        <sz val="11"/>
        <rFont val="宋体"/>
        <charset val="134"/>
      </rPr>
      <t>检验检疫</t>
    </r>
  </si>
  <si>
    <r>
      <rPr>
        <sz val="11"/>
        <rFont val="Times New Roman"/>
        <charset val="134"/>
      </rPr>
      <t xml:space="preserve">      </t>
    </r>
    <r>
      <rPr>
        <sz val="11"/>
        <rFont val="宋体"/>
        <charset val="134"/>
      </rPr>
      <t>其他海关事务</t>
    </r>
  </si>
  <si>
    <r>
      <rPr>
        <sz val="11"/>
        <color theme="3" tint="0.4"/>
        <rFont val="Times New Roman"/>
        <charset val="134"/>
      </rPr>
      <t xml:space="preserve">    </t>
    </r>
    <r>
      <rPr>
        <sz val="11"/>
        <color theme="3" tint="0.4"/>
        <rFont val="宋体"/>
        <charset val="134"/>
      </rPr>
      <t>人力资源事务</t>
    </r>
  </si>
  <si>
    <r>
      <rPr>
        <sz val="11"/>
        <rFont val="Times New Roman"/>
        <charset val="134"/>
      </rPr>
      <t xml:space="preserve">      </t>
    </r>
    <r>
      <rPr>
        <sz val="11"/>
        <rFont val="宋体"/>
        <charset val="134"/>
      </rPr>
      <t>政府特殊津贴</t>
    </r>
  </si>
  <si>
    <r>
      <rPr>
        <sz val="11"/>
        <rFont val="Times New Roman"/>
        <charset val="134"/>
      </rPr>
      <t xml:space="preserve">      </t>
    </r>
    <r>
      <rPr>
        <sz val="11"/>
        <rFont val="宋体"/>
        <charset val="134"/>
      </rPr>
      <t>资助留学回国人员</t>
    </r>
  </si>
  <si>
    <r>
      <rPr>
        <sz val="11"/>
        <rFont val="Times New Roman"/>
        <charset val="134"/>
      </rPr>
      <t xml:space="preserve">      </t>
    </r>
    <r>
      <rPr>
        <sz val="11"/>
        <rFont val="宋体"/>
        <charset val="134"/>
      </rPr>
      <t>博士后日常经费</t>
    </r>
  </si>
  <si>
    <r>
      <rPr>
        <sz val="11"/>
        <rFont val="Times New Roman"/>
        <charset val="134"/>
      </rPr>
      <t xml:space="preserve">      </t>
    </r>
    <r>
      <rPr>
        <sz val="11"/>
        <rFont val="宋体"/>
        <charset val="134"/>
      </rPr>
      <t>引进人才费用</t>
    </r>
  </si>
  <si>
    <r>
      <rPr>
        <sz val="11"/>
        <rFont val="Times New Roman"/>
        <charset val="134"/>
      </rPr>
      <t xml:space="preserve">      </t>
    </r>
    <r>
      <rPr>
        <sz val="11"/>
        <rFont val="宋体"/>
        <charset val="134"/>
      </rPr>
      <t>其他人力资源事务</t>
    </r>
  </si>
  <si>
    <r>
      <rPr>
        <sz val="11"/>
        <color theme="3" tint="0.4"/>
        <rFont val="Times New Roman"/>
        <charset val="134"/>
      </rPr>
      <t xml:space="preserve">    </t>
    </r>
    <r>
      <rPr>
        <sz val="11"/>
        <color theme="3" tint="0.4"/>
        <rFont val="宋体"/>
        <charset val="134"/>
      </rPr>
      <t>纪检监察事务</t>
    </r>
  </si>
  <si>
    <r>
      <rPr>
        <sz val="11"/>
        <rFont val="Times New Roman"/>
        <charset val="134"/>
      </rPr>
      <t xml:space="preserve">      </t>
    </r>
    <r>
      <rPr>
        <sz val="11"/>
        <rFont val="宋体"/>
        <charset val="134"/>
      </rPr>
      <t>大案要案查处</t>
    </r>
  </si>
  <si>
    <r>
      <rPr>
        <sz val="11"/>
        <rFont val="Times New Roman"/>
        <charset val="134"/>
      </rPr>
      <t xml:space="preserve">      </t>
    </r>
    <r>
      <rPr>
        <sz val="11"/>
        <rFont val="宋体"/>
        <charset val="134"/>
      </rPr>
      <t>派驻派出机构</t>
    </r>
  </si>
  <si>
    <r>
      <rPr>
        <sz val="11"/>
        <rFont val="Times New Roman"/>
        <charset val="134"/>
      </rPr>
      <t xml:space="preserve">      </t>
    </r>
    <r>
      <rPr>
        <sz val="11"/>
        <rFont val="宋体"/>
        <charset val="134"/>
      </rPr>
      <t>中央巡视</t>
    </r>
  </si>
  <si>
    <r>
      <rPr>
        <sz val="11"/>
        <rFont val="Times New Roman"/>
        <charset val="134"/>
      </rPr>
      <t xml:space="preserve">      </t>
    </r>
    <r>
      <rPr>
        <sz val="11"/>
        <rFont val="宋体"/>
        <charset val="134"/>
      </rPr>
      <t>其他纪检监察事务</t>
    </r>
  </si>
  <si>
    <r>
      <rPr>
        <sz val="11"/>
        <color theme="3" tint="0.4"/>
        <rFont val="Times New Roman"/>
        <charset val="134"/>
      </rPr>
      <t xml:space="preserve">    </t>
    </r>
    <r>
      <rPr>
        <sz val="11"/>
        <color theme="3" tint="0.4"/>
        <rFont val="宋体"/>
        <charset val="134"/>
      </rPr>
      <t>商贸事务</t>
    </r>
  </si>
  <si>
    <r>
      <rPr>
        <sz val="11"/>
        <rFont val="Times New Roman"/>
        <charset val="134"/>
      </rPr>
      <t xml:space="preserve">      </t>
    </r>
    <r>
      <rPr>
        <sz val="11"/>
        <rFont val="宋体"/>
        <charset val="134"/>
      </rPr>
      <t>对外贸易管理</t>
    </r>
  </si>
  <si>
    <r>
      <rPr>
        <sz val="11"/>
        <rFont val="Times New Roman"/>
        <charset val="134"/>
      </rPr>
      <t xml:space="preserve">      </t>
    </r>
    <r>
      <rPr>
        <sz val="11"/>
        <rFont val="宋体"/>
        <charset val="134"/>
      </rPr>
      <t>国际经济合作</t>
    </r>
  </si>
  <si>
    <r>
      <rPr>
        <sz val="11"/>
        <rFont val="Times New Roman"/>
        <charset val="134"/>
      </rPr>
      <t xml:space="preserve">      </t>
    </r>
    <r>
      <rPr>
        <sz val="11"/>
        <rFont val="宋体"/>
        <charset val="134"/>
      </rPr>
      <t>外资管理</t>
    </r>
  </si>
  <si>
    <r>
      <rPr>
        <sz val="11"/>
        <rFont val="Times New Roman"/>
        <charset val="134"/>
      </rPr>
      <t xml:space="preserve">      </t>
    </r>
    <r>
      <rPr>
        <sz val="11"/>
        <rFont val="宋体"/>
        <charset val="134"/>
      </rPr>
      <t>国内贸易管理</t>
    </r>
  </si>
  <si>
    <r>
      <rPr>
        <sz val="11"/>
        <rFont val="Times New Roman"/>
        <charset val="134"/>
      </rPr>
      <t xml:space="preserve">      </t>
    </r>
    <r>
      <rPr>
        <sz val="11"/>
        <rFont val="宋体"/>
        <charset val="134"/>
      </rPr>
      <t>招商引资</t>
    </r>
  </si>
  <si>
    <r>
      <rPr>
        <sz val="11"/>
        <rFont val="Times New Roman"/>
        <charset val="134"/>
      </rPr>
      <t xml:space="preserve">      </t>
    </r>
    <r>
      <rPr>
        <sz val="11"/>
        <rFont val="宋体"/>
        <charset val="134"/>
      </rPr>
      <t>其他商贸事务</t>
    </r>
  </si>
  <si>
    <r>
      <rPr>
        <sz val="11"/>
        <color theme="3" tint="0.4"/>
        <rFont val="Times New Roman"/>
        <charset val="134"/>
      </rPr>
      <t xml:space="preserve">    </t>
    </r>
    <r>
      <rPr>
        <sz val="11"/>
        <color theme="3" tint="0.4"/>
        <rFont val="宋体"/>
        <charset val="134"/>
      </rPr>
      <t>知识产权事务</t>
    </r>
  </si>
  <si>
    <r>
      <rPr>
        <sz val="11"/>
        <rFont val="Times New Roman"/>
        <charset val="134"/>
      </rPr>
      <t xml:space="preserve">      </t>
    </r>
    <r>
      <rPr>
        <sz val="11"/>
        <rFont val="宋体"/>
        <charset val="134"/>
      </rPr>
      <t>专利审批</t>
    </r>
  </si>
  <si>
    <r>
      <rPr>
        <sz val="11"/>
        <rFont val="Times New Roman"/>
        <charset val="134"/>
      </rPr>
      <t xml:space="preserve">      </t>
    </r>
    <r>
      <rPr>
        <sz val="11"/>
        <rFont val="宋体"/>
        <charset val="134"/>
      </rPr>
      <t>国家知识产权战略</t>
    </r>
  </si>
  <si>
    <r>
      <rPr>
        <sz val="11"/>
        <rFont val="Times New Roman"/>
        <charset val="134"/>
      </rPr>
      <t xml:space="preserve">      </t>
    </r>
    <r>
      <rPr>
        <sz val="11"/>
        <rFont val="宋体"/>
        <charset val="134"/>
      </rPr>
      <t>专利试点和产业化推进</t>
    </r>
  </si>
  <si>
    <r>
      <rPr>
        <sz val="11"/>
        <rFont val="Times New Roman"/>
        <charset val="134"/>
      </rPr>
      <t xml:space="preserve">      </t>
    </r>
    <r>
      <rPr>
        <sz val="11"/>
        <rFont val="宋体"/>
        <charset val="134"/>
      </rPr>
      <t>专利执法</t>
    </r>
  </si>
  <si>
    <r>
      <rPr>
        <sz val="11"/>
        <rFont val="Times New Roman"/>
        <charset val="134"/>
      </rPr>
      <t xml:space="preserve">      </t>
    </r>
    <r>
      <rPr>
        <sz val="11"/>
        <rFont val="宋体"/>
        <charset val="134"/>
      </rPr>
      <t>国际组织专项活动</t>
    </r>
  </si>
  <si>
    <r>
      <rPr>
        <sz val="11"/>
        <rFont val="Times New Roman"/>
        <charset val="134"/>
      </rPr>
      <t xml:space="preserve">      </t>
    </r>
    <r>
      <rPr>
        <sz val="11"/>
        <rFont val="宋体"/>
        <charset val="134"/>
      </rPr>
      <t>知识产权宏观管理</t>
    </r>
  </si>
  <si>
    <r>
      <rPr>
        <sz val="11"/>
        <rFont val="Times New Roman"/>
        <charset val="134"/>
      </rPr>
      <t xml:space="preserve">      </t>
    </r>
    <r>
      <rPr>
        <sz val="11"/>
        <rFont val="宋体"/>
        <charset val="134"/>
      </rPr>
      <t>商标管理</t>
    </r>
  </si>
  <si>
    <r>
      <rPr>
        <sz val="11"/>
        <rFont val="Times New Roman"/>
        <charset val="134"/>
      </rPr>
      <t xml:space="preserve">      </t>
    </r>
    <r>
      <rPr>
        <sz val="11"/>
        <rFont val="宋体"/>
        <charset val="134"/>
      </rPr>
      <t>原产地地理标志管理</t>
    </r>
  </si>
  <si>
    <r>
      <rPr>
        <sz val="11"/>
        <rFont val="Times New Roman"/>
        <charset val="134"/>
      </rPr>
      <t xml:space="preserve">      </t>
    </r>
    <r>
      <rPr>
        <sz val="11"/>
        <rFont val="宋体"/>
        <charset val="134"/>
      </rPr>
      <t>其他知识产权事务</t>
    </r>
  </si>
  <si>
    <r>
      <rPr>
        <sz val="11"/>
        <color theme="3" tint="0.4"/>
        <rFont val="Times New Roman"/>
        <charset val="134"/>
      </rPr>
      <t xml:space="preserve">    </t>
    </r>
    <r>
      <rPr>
        <sz val="11"/>
        <color theme="3" tint="0.4"/>
        <rFont val="宋体"/>
        <charset val="134"/>
      </rPr>
      <t>民族事务</t>
    </r>
  </si>
  <si>
    <r>
      <rPr>
        <sz val="11"/>
        <rFont val="Times New Roman"/>
        <charset val="134"/>
      </rPr>
      <t xml:space="preserve">      </t>
    </r>
    <r>
      <rPr>
        <sz val="11"/>
        <rFont val="宋体"/>
        <charset val="134"/>
      </rPr>
      <t>民族工作专项</t>
    </r>
  </si>
  <si>
    <r>
      <rPr>
        <sz val="11"/>
        <rFont val="Times New Roman"/>
        <charset val="134"/>
      </rPr>
      <t xml:space="preserve">      </t>
    </r>
    <r>
      <rPr>
        <sz val="11"/>
        <rFont val="宋体"/>
        <charset val="134"/>
      </rPr>
      <t>其他民族事务</t>
    </r>
  </si>
  <si>
    <r>
      <rPr>
        <sz val="11"/>
        <color theme="3" tint="0.4"/>
        <rFont val="Times New Roman"/>
        <charset val="134"/>
      </rPr>
      <t xml:space="preserve">    </t>
    </r>
    <r>
      <rPr>
        <sz val="11"/>
        <color theme="3" tint="0.4"/>
        <rFont val="宋体"/>
        <charset val="134"/>
      </rPr>
      <t>港澳台事务</t>
    </r>
  </si>
  <si>
    <r>
      <rPr>
        <sz val="11"/>
        <rFont val="Times New Roman"/>
        <charset val="134"/>
      </rPr>
      <t xml:space="preserve">      </t>
    </r>
    <r>
      <rPr>
        <sz val="11"/>
        <rFont val="宋体"/>
        <charset val="134"/>
      </rPr>
      <t>港澳事务</t>
    </r>
  </si>
  <si>
    <r>
      <rPr>
        <sz val="11"/>
        <rFont val="Times New Roman"/>
        <charset val="134"/>
      </rPr>
      <t xml:space="preserve">      </t>
    </r>
    <r>
      <rPr>
        <sz val="11"/>
        <rFont val="宋体"/>
        <charset val="134"/>
      </rPr>
      <t>台湾事务</t>
    </r>
  </si>
  <si>
    <r>
      <rPr>
        <sz val="11"/>
        <rFont val="Times New Roman"/>
        <charset val="134"/>
      </rPr>
      <t xml:space="preserve">      </t>
    </r>
    <r>
      <rPr>
        <sz val="11"/>
        <rFont val="宋体"/>
        <charset val="134"/>
      </rPr>
      <t>其他港澳台事务</t>
    </r>
  </si>
  <si>
    <r>
      <rPr>
        <sz val="11"/>
        <color theme="3" tint="0.4"/>
        <rFont val="Times New Roman"/>
        <charset val="134"/>
      </rPr>
      <t xml:space="preserve">    </t>
    </r>
    <r>
      <rPr>
        <sz val="11"/>
        <color theme="3" tint="0.4"/>
        <rFont val="宋体"/>
        <charset val="134"/>
      </rPr>
      <t>档案事务</t>
    </r>
  </si>
  <si>
    <r>
      <rPr>
        <sz val="11"/>
        <rFont val="Times New Roman"/>
        <charset val="134"/>
      </rPr>
      <t xml:space="preserve">      </t>
    </r>
    <r>
      <rPr>
        <sz val="11"/>
        <rFont val="宋体"/>
        <charset val="134"/>
      </rPr>
      <t>档案馆</t>
    </r>
  </si>
  <si>
    <r>
      <rPr>
        <sz val="11"/>
        <rFont val="Times New Roman"/>
        <charset val="134"/>
      </rPr>
      <t xml:space="preserve">      </t>
    </r>
    <r>
      <rPr>
        <sz val="11"/>
        <rFont val="宋体"/>
        <charset val="134"/>
      </rPr>
      <t>其他档案事务</t>
    </r>
  </si>
  <si>
    <r>
      <rPr>
        <sz val="11"/>
        <color theme="3" tint="0.4"/>
        <rFont val="Times New Roman"/>
        <charset val="134"/>
      </rPr>
      <t xml:space="preserve">    </t>
    </r>
    <r>
      <rPr>
        <sz val="11"/>
        <color theme="3" tint="0.4"/>
        <rFont val="宋体"/>
        <charset val="134"/>
      </rPr>
      <t>民主党派及工商联事务</t>
    </r>
  </si>
  <si>
    <r>
      <rPr>
        <sz val="11"/>
        <rFont val="Times New Roman"/>
        <charset val="134"/>
      </rPr>
      <t xml:space="preserve">      </t>
    </r>
    <r>
      <rPr>
        <sz val="11"/>
        <rFont val="宋体"/>
        <charset val="134"/>
      </rPr>
      <t>其他民主党派及工商联事务</t>
    </r>
  </si>
  <si>
    <r>
      <rPr>
        <sz val="11"/>
        <color theme="3" tint="0.4"/>
        <rFont val="Times New Roman"/>
        <charset val="134"/>
      </rPr>
      <t xml:space="preserve">    </t>
    </r>
    <r>
      <rPr>
        <sz val="11"/>
        <color theme="3" tint="0.4"/>
        <rFont val="宋体"/>
        <charset val="134"/>
      </rPr>
      <t>群众团体事务</t>
    </r>
  </si>
  <si>
    <r>
      <rPr>
        <sz val="11"/>
        <rFont val="Times New Roman"/>
        <charset val="134"/>
      </rPr>
      <t xml:space="preserve">      </t>
    </r>
    <r>
      <rPr>
        <sz val="11"/>
        <rFont val="宋体"/>
        <charset val="134"/>
      </rPr>
      <t>工会事务</t>
    </r>
  </si>
  <si>
    <r>
      <rPr>
        <sz val="11"/>
        <rFont val="Times New Roman"/>
        <charset val="134"/>
      </rPr>
      <t xml:space="preserve">      </t>
    </r>
    <r>
      <rPr>
        <sz val="11"/>
        <rFont val="宋体"/>
        <charset val="134"/>
      </rPr>
      <t>其他群众团体事务</t>
    </r>
  </si>
  <si>
    <r>
      <rPr>
        <sz val="11"/>
        <color theme="3" tint="0.4"/>
        <rFont val="Times New Roman"/>
        <charset val="134"/>
      </rPr>
      <t xml:space="preserve">    </t>
    </r>
    <r>
      <rPr>
        <sz val="11"/>
        <color theme="3" tint="0.4"/>
        <rFont val="宋体"/>
        <charset val="134"/>
      </rPr>
      <t>党委办公厅（室）及相关机构事务</t>
    </r>
  </si>
  <si>
    <r>
      <rPr>
        <sz val="11"/>
        <rFont val="Times New Roman"/>
        <charset val="134"/>
      </rPr>
      <t xml:space="preserve">      </t>
    </r>
    <r>
      <rPr>
        <sz val="11"/>
        <rFont val="宋体"/>
        <charset val="134"/>
      </rPr>
      <t>专项业务</t>
    </r>
  </si>
  <si>
    <r>
      <rPr>
        <sz val="11"/>
        <rFont val="Times New Roman"/>
        <charset val="134"/>
      </rPr>
      <t xml:space="preserve">      </t>
    </r>
    <r>
      <rPr>
        <sz val="11"/>
        <rFont val="宋体"/>
        <charset val="134"/>
      </rPr>
      <t>其他党委办公厅（室）及相关机构事务</t>
    </r>
  </si>
  <si>
    <r>
      <rPr>
        <sz val="11"/>
        <color theme="3" tint="0.4"/>
        <rFont val="Times New Roman"/>
        <charset val="134"/>
      </rPr>
      <t xml:space="preserve">    </t>
    </r>
    <r>
      <rPr>
        <sz val="11"/>
        <color theme="3" tint="0.4"/>
        <rFont val="宋体"/>
        <charset val="134"/>
      </rPr>
      <t>组织事务</t>
    </r>
  </si>
  <si>
    <r>
      <rPr>
        <sz val="11"/>
        <rFont val="Times New Roman"/>
        <charset val="134"/>
      </rPr>
      <t xml:space="preserve">      </t>
    </r>
    <r>
      <rPr>
        <sz val="11"/>
        <rFont val="宋体"/>
        <charset val="134"/>
      </rPr>
      <t>公务员事务</t>
    </r>
  </si>
  <si>
    <r>
      <rPr>
        <sz val="11"/>
        <rFont val="Times New Roman"/>
        <charset val="134"/>
      </rPr>
      <t xml:space="preserve">      </t>
    </r>
    <r>
      <rPr>
        <sz val="11"/>
        <rFont val="宋体"/>
        <charset val="134"/>
      </rPr>
      <t>其他组织事务</t>
    </r>
  </si>
  <si>
    <r>
      <rPr>
        <sz val="11"/>
        <color theme="3" tint="0.4"/>
        <rFont val="Times New Roman"/>
        <charset val="134"/>
      </rPr>
      <t xml:space="preserve">    </t>
    </r>
    <r>
      <rPr>
        <sz val="11"/>
        <color theme="3" tint="0.4"/>
        <rFont val="宋体"/>
        <charset val="134"/>
      </rPr>
      <t>宣传事务</t>
    </r>
  </si>
  <si>
    <r>
      <rPr>
        <sz val="11"/>
        <rFont val="Times New Roman"/>
        <charset val="134"/>
      </rPr>
      <t xml:space="preserve">      </t>
    </r>
    <r>
      <rPr>
        <sz val="11"/>
        <rFont val="宋体"/>
        <charset val="134"/>
      </rPr>
      <t>其他宣传事务</t>
    </r>
  </si>
  <si>
    <r>
      <rPr>
        <sz val="11"/>
        <color theme="3" tint="0.4"/>
        <rFont val="Times New Roman"/>
        <charset val="134"/>
      </rPr>
      <t xml:space="preserve">    </t>
    </r>
    <r>
      <rPr>
        <sz val="11"/>
        <color theme="3" tint="0.4"/>
        <rFont val="宋体"/>
        <charset val="134"/>
      </rPr>
      <t>统战事务</t>
    </r>
  </si>
  <si>
    <r>
      <rPr>
        <sz val="11"/>
        <rFont val="Times New Roman"/>
        <charset val="134"/>
      </rPr>
      <t xml:space="preserve">      </t>
    </r>
    <r>
      <rPr>
        <sz val="11"/>
        <rFont val="宋体"/>
        <charset val="134"/>
      </rPr>
      <t>宗教事务</t>
    </r>
  </si>
  <si>
    <r>
      <rPr>
        <sz val="11"/>
        <rFont val="Times New Roman"/>
        <charset val="134"/>
      </rPr>
      <t xml:space="preserve">      </t>
    </r>
    <r>
      <rPr>
        <sz val="11"/>
        <rFont val="宋体"/>
        <charset val="134"/>
      </rPr>
      <t>华侨事务</t>
    </r>
  </si>
  <si>
    <r>
      <rPr>
        <sz val="11"/>
        <rFont val="Times New Roman"/>
        <charset val="134"/>
      </rPr>
      <t xml:space="preserve">      </t>
    </r>
    <r>
      <rPr>
        <sz val="11"/>
        <rFont val="宋体"/>
        <charset val="134"/>
      </rPr>
      <t>其他统战事务</t>
    </r>
  </si>
  <si>
    <r>
      <rPr>
        <sz val="11"/>
        <color theme="3" tint="0.4"/>
        <rFont val="Times New Roman"/>
        <charset val="134"/>
      </rPr>
      <t xml:space="preserve">    </t>
    </r>
    <r>
      <rPr>
        <sz val="11"/>
        <color theme="3" tint="0.4"/>
        <rFont val="宋体"/>
        <charset val="134"/>
      </rPr>
      <t>对外联络事务</t>
    </r>
  </si>
  <si>
    <r>
      <rPr>
        <sz val="11"/>
        <rFont val="Times New Roman"/>
        <charset val="134"/>
      </rPr>
      <t xml:space="preserve">      </t>
    </r>
    <r>
      <rPr>
        <sz val="11"/>
        <rFont val="宋体"/>
        <charset val="134"/>
      </rPr>
      <t>其他对外联络事务</t>
    </r>
  </si>
  <si>
    <r>
      <rPr>
        <sz val="11"/>
        <color theme="3" tint="0.4"/>
        <rFont val="Times New Roman"/>
        <charset val="134"/>
      </rPr>
      <t xml:space="preserve">    </t>
    </r>
    <r>
      <rPr>
        <sz val="11"/>
        <color theme="3" tint="0.4"/>
        <rFont val="宋体"/>
        <charset val="134"/>
      </rPr>
      <t>其他共产党事务</t>
    </r>
  </si>
  <si>
    <r>
      <rPr>
        <sz val="11"/>
        <rFont val="Times New Roman"/>
        <charset val="134"/>
      </rPr>
      <t xml:space="preserve">      </t>
    </r>
    <r>
      <rPr>
        <sz val="11"/>
        <rFont val="宋体"/>
        <charset val="134"/>
      </rPr>
      <t>其他共产党事务</t>
    </r>
  </si>
  <si>
    <r>
      <rPr>
        <sz val="11"/>
        <color theme="3" tint="0.4"/>
        <rFont val="Times New Roman"/>
        <charset val="134"/>
      </rPr>
      <t xml:space="preserve">    </t>
    </r>
    <r>
      <rPr>
        <sz val="11"/>
        <color theme="3" tint="0.4"/>
        <rFont val="宋体"/>
        <charset val="134"/>
      </rPr>
      <t>网信事务</t>
    </r>
  </si>
  <si>
    <r>
      <rPr>
        <sz val="11"/>
        <rFont val="Times New Roman"/>
        <charset val="134"/>
      </rPr>
      <t xml:space="preserve">      </t>
    </r>
    <r>
      <rPr>
        <sz val="11"/>
        <rFont val="宋体"/>
        <charset val="134"/>
      </rPr>
      <t>其他网信事务</t>
    </r>
  </si>
  <si>
    <r>
      <rPr>
        <sz val="11"/>
        <color theme="3" tint="0.4"/>
        <rFont val="Times New Roman"/>
        <charset val="134"/>
      </rPr>
      <t xml:space="preserve">    </t>
    </r>
    <r>
      <rPr>
        <sz val="11"/>
        <color theme="3" tint="0.4"/>
        <rFont val="宋体"/>
        <charset val="134"/>
      </rPr>
      <t>市场监督管理事务</t>
    </r>
  </si>
  <si>
    <r>
      <rPr>
        <sz val="11"/>
        <rFont val="Times New Roman"/>
        <charset val="134"/>
      </rPr>
      <t xml:space="preserve">      </t>
    </r>
    <r>
      <rPr>
        <sz val="11"/>
        <rFont val="宋体"/>
        <charset val="134"/>
      </rPr>
      <t>市场监督管理专项</t>
    </r>
  </si>
  <si>
    <r>
      <rPr>
        <sz val="11"/>
        <rFont val="Times New Roman"/>
        <charset val="134"/>
      </rPr>
      <t xml:space="preserve">      </t>
    </r>
    <r>
      <rPr>
        <sz val="11"/>
        <rFont val="宋体"/>
        <charset val="134"/>
      </rPr>
      <t>市场监管执法</t>
    </r>
  </si>
  <si>
    <r>
      <rPr>
        <sz val="11"/>
        <rFont val="Times New Roman"/>
        <charset val="134"/>
      </rPr>
      <t xml:space="preserve">      </t>
    </r>
    <r>
      <rPr>
        <sz val="11"/>
        <rFont val="宋体"/>
        <charset val="134"/>
      </rPr>
      <t>消费者权益保护</t>
    </r>
  </si>
  <si>
    <r>
      <rPr>
        <sz val="11"/>
        <rFont val="Times New Roman"/>
        <charset val="134"/>
      </rPr>
      <t xml:space="preserve">      </t>
    </r>
    <r>
      <rPr>
        <sz val="11"/>
        <rFont val="宋体"/>
        <charset val="134"/>
      </rPr>
      <t>价格监督检查</t>
    </r>
  </si>
  <si>
    <r>
      <rPr>
        <sz val="11"/>
        <rFont val="Times New Roman"/>
        <charset val="134"/>
      </rPr>
      <t xml:space="preserve">      </t>
    </r>
    <r>
      <rPr>
        <sz val="11"/>
        <rFont val="宋体"/>
        <charset val="134"/>
      </rPr>
      <t>市场监督管理技术支持</t>
    </r>
  </si>
  <si>
    <r>
      <rPr>
        <sz val="11"/>
        <rFont val="Times New Roman"/>
        <charset val="134"/>
      </rPr>
      <t xml:space="preserve">      </t>
    </r>
    <r>
      <rPr>
        <sz val="11"/>
        <rFont val="宋体"/>
        <charset val="134"/>
      </rPr>
      <t>认证认可监督管理</t>
    </r>
  </si>
  <si>
    <r>
      <rPr>
        <sz val="11"/>
        <rFont val="Times New Roman"/>
        <charset val="134"/>
      </rPr>
      <t xml:space="preserve">      </t>
    </r>
    <r>
      <rPr>
        <sz val="11"/>
        <rFont val="宋体"/>
        <charset val="134"/>
      </rPr>
      <t>标准化管理</t>
    </r>
  </si>
  <si>
    <r>
      <rPr>
        <sz val="11"/>
        <rFont val="Times New Roman"/>
        <charset val="134"/>
      </rPr>
      <t xml:space="preserve">      </t>
    </r>
    <r>
      <rPr>
        <sz val="11"/>
        <rFont val="宋体"/>
        <charset val="134"/>
      </rPr>
      <t>药品事务</t>
    </r>
  </si>
  <si>
    <r>
      <rPr>
        <sz val="11"/>
        <rFont val="Times New Roman"/>
        <charset val="134"/>
      </rPr>
      <t xml:space="preserve">      </t>
    </r>
    <r>
      <rPr>
        <sz val="11"/>
        <rFont val="宋体"/>
        <charset val="134"/>
      </rPr>
      <t>医疗器械事务</t>
    </r>
  </si>
  <si>
    <r>
      <rPr>
        <sz val="11"/>
        <rFont val="Times New Roman"/>
        <charset val="134"/>
      </rPr>
      <t xml:space="preserve">      </t>
    </r>
    <r>
      <rPr>
        <sz val="11"/>
        <rFont val="宋体"/>
        <charset val="134"/>
      </rPr>
      <t>化妆品事务</t>
    </r>
  </si>
  <si>
    <r>
      <rPr>
        <sz val="11"/>
        <rFont val="Times New Roman"/>
        <charset val="134"/>
      </rPr>
      <t xml:space="preserve">      </t>
    </r>
    <r>
      <rPr>
        <sz val="11"/>
        <rFont val="宋体"/>
        <charset val="134"/>
      </rPr>
      <t>其他市场监督管理事务</t>
    </r>
  </si>
  <si>
    <r>
      <rPr>
        <sz val="11"/>
        <color theme="3" tint="0.4"/>
        <rFont val="Times New Roman"/>
        <charset val="134"/>
      </rPr>
      <t xml:space="preserve">    </t>
    </r>
    <r>
      <rPr>
        <sz val="11"/>
        <color theme="3" tint="0.4"/>
        <rFont val="宋体"/>
        <charset val="134"/>
      </rPr>
      <t>其他一般公共服务</t>
    </r>
  </si>
  <si>
    <r>
      <rPr>
        <sz val="11"/>
        <rFont val="Times New Roman"/>
        <charset val="134"/>
      </rPr>
      <t xml:space="preserve">      </t>
    </r>
    <r>
      <rPr>
        <sz val="11"/>
        <rFont val="宋体"/>
        <charset val="134"/>
      </rPr>
      <t>国家赔偿费用</t>
    </r>
  </si>
  <si>
    <r>
      <rPr>
        <sz val="11"/>
        <rFont val="Times New Roman"/>
        <charset val="134"/>
      </rPr>
      <t xml:space="preserve">      </t>
    </r>
    <r>
      <rPr>
        <sz val="11"/>
        <rFont val="宋体"/>
        <charset val="134"/>
      </rPr>
      <t>其他一般公共服务</t>
    </r>
  </si>
  <si>
    <r>
      <rPr>
        <sz val="11"/>
        <color rgb="FFFF0000"/>
        <rFont val="Times New Roman"/>
        <charset val="134"/>
      </rPr>
      <t xml:space="preserve">  </t>
    </r>
    <r>
      <rPr>
        <sz val="11"/>
        <color rgb="FFFF0000"/>
        <rFont val="宋体"/>
        <charset val="134"/>
      </rPr>
      <t>二、外交支出</t>
    </r>
  </si>
  <si>
    <r>
      <rPr>
        <sz val="11"/>
        <rFont val="Times New Roman"/>
        <charset val="134"/>
      </rPr>
      <t xml:space="preserve">    </t>
    </r>
    <r>
      <rPr>
        <sz val="11"/>
        <rFont val="宋体"/>
        <charset val="134"/>
      </rPr>
      <t>外交管理事务</t>
    </r>
  </si>
  <si>
    <r>
      <rPr>
        <sz val="11"/>
        <rFont val="Times New Roman"/>
        <charset val="134"/>
      </rPr>
      <t xml:space="preserve">      </t>
    </r>
    <r>
      <rPr>
        <sz val="11"/>
        <rFont val="宋体"/>
        <charset val="134"/>
      </rPr>
      <t>其他外交管理事务</t>
    </r>
  </si>
  <si>
    <r>
      <rPr>
        <sz val="11"/>
        <rFont val="Times New Roman"/>
        <charset val="134"/>
      </rPr>
      <t xml:space="preserve">    </t>
    </r>
    <r>
      <rPr>
        <sz val="11"/>
        <rFont val="宋体"/>
        <charset val="134"/>
      </rPr>
      <t>驻外机构</t>
    </r>
  </si>
  <si>
    <r>
      <rPr>
        <sz val="11"/>
        <rFont val="Times New Roman"/>
        <charset val="134"/>
      </rPr>
      <t xml:space="preserve">      </t>
    </r>
    <r>
      <rPr>
        <sz val="11"/>
        <rFont val="宋体"/>
        <charset val="134"/>
      </rPr>
      <t>驻外使领馆（团、处</t>
    </r>
    <r>
      <rPr>
        <sz val="11"/>
        <rFont val="Times New Roman"/>
        <charset val="134"/>
      </rPr>
      <t>)</t>
    </r>
  </si>
  <si>
    <r>
      <rPr>
        <sz val="11"/>
        <rFont val="Times New Roman"/>
        <charset val="134"/>
      </rPr>
      <t xml:space="preserve">      </t>
    </r>
    <r>
      <rPr>
        <sz val="11"/>
        <rFont val="宋体"/>
        <charset val="134"/>
      </rPr>
      <t>其他驻外机构</t>
    </r>
  </si>
  <si>
    <r>
      <rPr>
        <sz val="11"/>
        <rFont val="Times New Roman"/>
        <charset val="134"/>
      </rPr>
      <t xml:space="preserve">    </t>
    </r>
    <r>
      <rPr>
        <sz val="11"/>
        <rFont val="宋体"/>
        <charset val="134"/>
      </rPr>
      <t>对外援助</t>
    </r>
  </si>
  <si>
    <r>
      <rPr>
        <sz val="11"/>
        <rFont val="Times New Roman"/>
        <charset val="134"/>
      </rPr>
      <t xml:space="preserve">      </t>
    </r>
    <r>
      <rPr>
        <sz val="11"/>
        <rFont val="宋体"/>
        <charset val="134"/>
      </rPr>
      <t>援外优惠贷款贴息</t>
    </r>
  </si>
  <si>
    <r>
      <rPr>
        <sz val="11"/>
        <rFont val="Times New Roman"/>
        <charset val="134"/>
      </rPr>
      <t xml:space="preserve">      </t>
    </r>
    <r>
      <rPr>
        <sz val="11"/>
        <rFont val="宋体"/>
        <charset val="134"/>
      </rPr>
      <t>对外援助</t>
    </r>
  </si>
  <si>
    <r>
      <rPr>
        <sz val="11"/>
        <rFont val="Times New Roman"/>
        <charset val="134"/>
      </rPr>
      <t xml:space="preserve">    </t>
    </r>
    <r>
      <rPr>
        <sz val="11"/>
        <rFont val="宋体"/>
        <charset val="134"/>
      </rPr>
      <t>国际组织</t>
    </r>
  </si>
  <si>
    <r>
      <rPr>
        <sz val="11"/>
        <rFont val="Times New Roman"/>
        <charset val="134"/>
      </rPr>
      <t xml:space="preserve">      </t>
    </r>
    <r>
      <rPr>
        <sz val="11"/>
        <rFont val="宋体"/>
        <charset val="134"/>
      </rPr>
      <t>国际组织会费</t>
    </r>
  </si>
  <si>
    <r>
      <rPr>
        <sz val="11"/>
        <rFont val="Times New Roman"/>
        <charset val="134"/>
      </rPr>
      <t xml:space="preserve">      </t>
    </r>
    <r>
      <rPr>
        <sz val="11"/>
        <rFont val="宋体"/>
        <charset val="134"/>
      </rPr>
      <t>国际组织捐赠</t>
    </r>
  </si>
  <si>
    <r>
      <rPr>
        <sz val="11"/>
        <rFont val="Times New Roman"/>
        <charset val="134"/>
      </rPr>
      <t xml:space="preserve">      </t>
    </r>
    <r>
      <rPr>
        <sz val="11"/>
        <rFont val="宋体"/>
        <charset val="134"/>
      </rPr>
      <t>维和摊款</t>
    </r>
  </si>
  <si>
    <r>
      <rPr>
        <sz val="11"/>
        <rFont val="Times New Roman"/>
        <charset val="134"/>
      </rPr>
      <t xml:space="preserve">      </t>
    </r>
    <r>
      <rPr>
        <sz val="11"/>
        <rFont val="宋体"/>
        <charset val="134"/>
      </rPr>
      <t>国际组织股金及基金</t>
    </r>
  </si>
  <si>
    <r>
      <rPr>
        <sz val="11"/>
        <rFont val="Times New Roman"/>
        <charset val="134"/>
      </rPr>
      <t xml:space="preserve">      </t>
    </r>
    <r>
      <rPr>
        <sz val="11"/>
        <rFont val="宋体"/>
        <charset val="134"/>
      </rPr>
      <t>其他国际组织</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</si>
  <si>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</si>
  <si>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在华国际会议</t>
    </r>
  </si>
  <si>
    <r>
      <rPr>
        <sz val="11"/>
        <rFont val="Times New Roman"/>
        <charset val="134"/>
      </rPr>
      <t xml:space="preserve">      </t>
    </r>
    <r>
      <rPr>
        <sz val="11"/>
        <rFont val="宋体"/>
        <charset val="134"/>
      </rPr>
      <t>国际交流活动</t>
    </r>
  </si>
  <si>
    <r>
      <rPr>
        <sz val="11"/>
        <rFont val="Times New Roman"/>
        <charset val="134"/>
      </rPr>
      <t xml:space="preserve">      </t>
    </r>
    <r>
      <rPr>
        <sz val="11"/>
        <rFont val="宋体"/>
        <charset val="134"/>
      </rPr>
      <t>其他对外合作与交流</t>
    </r>
  </si>
  <si>
    <r>
      <rPr>
        <sz val="11"/>
        <rFont val="Times New Roman"/>
        <charset val="134"/>
      </rPr>
      <t xml:space="preserve">    </t>
    </r>
    <r>
      <rPr>
        <sz val="11"/>
        <rFont val="宋体"/>
        <charset val="134"/>
      </rPr>
      <t>对外宣传</t>
    </r>
  </si>
  <si>
    <r>
      <rPr>
        <sz val="11"/>
        <rFont val="Times New Roman"/>
        <charset val="134"/>
      </rPr>
      <t xml:space="preserve">      </t>
    </r>
    <r>
      <rPr>
        <sz val="11"/>
        <rFont val="宋体"/>
        <charset val="134"/>
      </rPr>
      <t>对外宣传</t>
    </r>
  </si>
  <si>
    <r>
      <rPr>
        <sz val="11"/>
        <rFont val="Times New Roman"/>
        <charset val="134"/>
      </rPr>
      <t xml:space="preserve">    </t>
    </r>
    <r>
      <rPr>
        <sz val="11"/>
        <rFont val="宋体"/>
        <charset val="134"/>
      </rPr>
      <t>边界勘界联检</t>
    </r>
  </si>
  <si>
    <r>
      <rPr>
        <sz val="11"/>
        <rFont val="Times New Roman"/>
        <charset val="134"/>
      </rPr>
      <t xml:space="preserve">      </t>
    </r>
    <r>
      <rPr>
        <sz val="11"/>
        <rFont val="宋体"/>
        <charset val="134"/>
      </rPr>
      <t>边界勘界</t>
    </r>
  </si>
  <si>
    <r>
      <rPr>
        <sz val="11"/>
        <rFont val="Times New Roman"/>
        <charset val="134"/>
      </rPr>
      <t xml:space="preserve">      </t>
    </r>
    <r>
      <rPr>
        <sz val="11"/>
        <rFont val="宋体"/>
        <charset val="134"/>
      </rPr>
      <t>边界联检</t>
    </r>
  </si>
  <si>
    <r>
      <rPr>
        <sz val="11"/>
        <rFont val="Times New Roman"/>
        <charset val="134"/>
      </rPr>
      <t xml:space="preserve">      </t>
    </r>
    <r>
      <rPr>
        <sz val="11"/>
        <rFont val="宋体"/>
        <charset val="134"/>
      </rPr>
      <t>边界界桩维护</t>
    </r>
  </si>
  <si>
    <r>
      <rPr>
        <sz val="11"/>
        <rFont val="Times New Roman"/>
        <charset val="134"/>
      </rPr>
      <t xml:space="preserve">      </t>
    </r>
    <r>
      <rPr>
        <sz val="11"/>
        <rFont val="宋体"/>
        <charset val="134"/>
      </rPr>
      <t>其他</t>
    </r>
  </si>
  <si>
    <r>
      <rPr>
        <sz val="11"/>
        <rFont val="Times New Roman"/>
        <charset val="134"/>
      </rPr>
      <t xml:space="preserve">    </t>
    </r>
    <r>
      <rPr>
        <sz val="11"/>
        <rFont val="宋体"/>
        <charset val="134"/>
      </rPr>
      <t>国际发展合作</t>
    </r>
  </si>
  <si>
    <r>
      <rPr>
        <sz val="11"/>
        <rFont val="Times New Roman"/>
        <charset val="134"/>
      </rPr>
      <t xml:space="preserve">      </t>
    </r>
    <r>
      <rPr>
        <sz val="11"/>
        <rFont val="宋体"/>
        <charset val="134"/>
      </rPr>
      <t>其他国际发展合作</t>
    </r>
  </si>
  <si>
    <r>
      <rPr>
        <sz val="11"/>
        <rFont val="Times New Roman"/>
        <charset val="134"/>
      </rPr>
      <t xml:space="preserve">    </t>
    </r>
    <r>
      <rPr>
        <sz val="11"/>
        <rFont val="宋体"/>
        <charset val="134"/>
      </rPr>
      <t>其他外交</t>
    </r>
  </si>
  <si>
    <r>
      <rPr>
        <sz val="11"/>
        <rFont val="Times New Roman"/>
        <charset val="134"/>
      </rPr>
      <t xml:space="preserve">      </t>
    </r>
    <r>
      <rPr>
        <sz val="11"/>
        <rFont val="宋体"/>
        <charset val="134"/>
      </rPr>
      <t>其他外交</t>
    </r>
  </si>
  <si>
    <r>
      <rPr>
        <sz val="11"/>
        <color rgb="FFFF0000"/>
        <rFont val="Times New Roman"/>
        <charset val="134"/>
      </rPr>
      <t xml:space="preserve">  </t>
    </r>
    <r>
      <rPr>
        <sz val="11"/>
        <color rgb="FFFF0000"/>
        <rFont val="宋体"/>
        <charset val="134"/>
      </rPr>
      <t>三、国防支出</t>
    </r>
  </si>
  <si>
    <r>
      <rPr>
        <sz val="11"/>
        <color theme="3" tint="0.4"/>
        <rFont val="Times New Roman"/>
        <charset val="134"/>
      </rPr>
      <t xml:space="preserve">    </t>
    </r>
    <r>
      <rPr>
        <sz val="11"/>
        <color theme="3" tint="0.4"/>
        <rFont val="宋体"/>
        <charset val="134"/>
      </rPr>
      <t>现役部队</t>
    </r>
  </si>
  <si>
    <r>
      <rPr>
        <sz val="11"/>
        <rFont val="Times New Roman"/>
        <charset val="134"/>
      </rPr>
      <t xml:space="preserve">      </t>
    </r>
    <r>
      <rPr>
        <sz val="11"/>
        <rFont val="宋体"/>
        <charset val="134"/>
      </rPr>
      <t>现役部队</t>
    </r>
  </si>
  <si>
    <r>
      <rPr>
        <sz val="11"/>
        <color theme="3" tint="0.4"/>
        <rFont val="Times New Roman"/>
        <charset val="134"/>
      </rPr>
      <t xml:space="preserve">    </t>
    </r>
    <r>
      <rPr>
        <sz val="11"/>
        <color theme="3" tint="0.4"/>
        <rFont val="宋体"/>
        <charset val="134"/>
      </rPr>
      <t>国防科研事业</t>
    </r>
  </si>
  <si>
    <r>
      <rPr>
        <sz val="11"/>
        <rFont val="Times New Roman"/>
        <charset val="134"/>
      </rPr>
      <t xml:space="preserve">      </t>
    </r>
    <r>
      <rPr>
        <sz val="11"/>
        <rFont val="宋体"/>
        <charset val="134"/>
      </rPr>
      <t>国防科研事业</t>
    </r>
  </si>
  <si>
    <r>
      <rPr>
        <sz val="11"/>
        <color theme="3" tint="0.4"/>
        <rFont val="Times New Roman"/>
        <charset val="134"/>
      </rPr>
      <t xml:space="preserve">    </t>
    </r>
    <r>
      <rPr>
        <sz val="11"/>
        <color theme="3" tint="0.4"/>
        <rFont val="宋体"/>
        <charset val="134"/>
      </rPr>
      <t>专项工程</t>
    </r>
  </si>
  <si>
    <r>
      <rPr>
        <sz val="11"/>
        <rFont val="Times New Roman"/>
        <charset val="134"/>
      </rPr>
      <t xml:space="preserve">      </t>
    </r>
    <r>
      <rPr>
        <sz val="11"/>
        <rFont val="宋体"/>
        <charset val="134"/>
      </rPr>
      <t>专项工程</t>
    </r>
  </si>
  <si>
    <r>
      <rPr>
        <sz val="11"/>
        <color theme="3" tint="0.4"/>
        <rFont val="Times New Roman"/>
        <charset val="134"/>
      </rPr>
      <t xml:space="preserve">    </t>
    </r>
    <r>
      <rPr>
        <sz val="11"/>
        <color theme="3" tint="0.4"/>
        <rFont val="宋体"/>
        <charset val="134"/>
      </rPr>
      <t>国防动员</t>
    </r>
  </si>
  <si>
    <r>
      <rPr>
        <sz val="11"/>
        <rFont val="Times New Roman"/>
        <charset val="134"/>
      </rPr>
      <t xml:space="preserve">      </t>
    </r>
    <r>
      <rPr>
        <sz val="11"/>
        <rFont val="宋体"/>
        <charset val="134"/>
      </rPr>
      <t>兵役征集</t>
    </r>
  </si>
  <si>
    <r>
      <rPr>
        <sz val="11"/>
        <rFont val="Times New Roman"/>
        <charset val="134"/>
      </rPr>
      <t xml:space="preserve">      </t>
    </r>
    <r>
      <rPr>
        <sz val="11"/>
        <rFont val="宋体"/>
        <charset val="134"/>
      </rPr>
      <t>经济动员</t>
    </r>
  </si>
  <si>
    <r>
      <rPr>
        <sz val="11"/>
        <rFont val="Times New Roman"/>
        <charset val="134"/>
      </rPr>
      <t xml:space="preserve">      </t>
    </r>
    <r>
      <rPr>
        <sz val="11"/>
        <rFont val="宋体"/>
        <charset val="134"/>
      </rPr>
      <t>人民防空</t>
    </r>
  </si>
  <si>
    <r>
      <rPr>
        <sz val="11"/>
        <rFont val="Times New Roman"/>
        <charset val="134"/>
      </rPr>
      <t xml:space="preserve">      </t>
    </r>
    <r>
      <rPr>
        <sz val="11"/>
        <rFont val="宋体"/>
        <charset val="134"/>
      </rPr>
      <t>交通战备</t>
    </r>
  </si>
  <si>
    <r>
      <rPr>
        <sz val="11"/>
        <rFont val="Times New Roman"/>
        <charset val="134"/>
      </rPr>
      <t xml:space="preserve">      </t>
    </r>
    <r>
      <rPr>
        <sz val="11"/>
        <rFont val="宋体"/>
        <charset val="134"/>
      </rPr>
      <t>国防教育</t>
    </r>
  </si>
  <si>
    <r>
      <rPr>
        <sz val="11"/>
        <rFont val="Times New Roman"/>
        <charset val="134"/>
      </rPr>
      <t xml:space="preserve">      </t>
    </r>
    <r>
      <rPr>
        <sz val="11"/>
        <rFont val="宋体"/>
        <charset val="134"/>
      </rPr>
      <t>预备役部队</t>
    </r>
  </si>
  <si>
    <r>
      <rPr>
        <sz val="11"/>
        <rFont val="Times New Roman"/>
        <charset val="134"/>
      </rPr>
      <t xml:space="preserve">      </t>
    </r>
    <r>
      <rPr>
        <sz val="11"/>
        <rFont val="宋体"/>
        <charset val="134"/>
      </rPr>
      <t>民兵</t>
    </r>
  </si>
  <si>
    <r>
      <rPr>
        <sz val="11"/>
        <rFont val="Times New Roman"/>
        <charset val="134"/>
      </rPr>
      <t xml:space="preserve">      </t>
    </r>
    <r>
      <rPr>
        <sz val="11"/>
        <rFont val="宋体"/>
        <charset val="134"/>
      </rPr>
      <t>边海防</t>
    </r>
  </si>
  <si>
    <r>
      <rPr>
        <sz val="11"/>
        <rFont val="Times New Roman"/>
        <charset val="134"/>
      </rPr>
      <t xml:space="preserve">      </t>
    </r>
    <r>
      <rPr>
        <sz val="11"/>
        <rFont val="宋体"/>
        <charset val="134"/>
      </rPr>
      <t>其他国防动员</t>
    </r>
  </si>
  <si>
    <r>
      <rPr>
        <sz val="11"/>
        <color theme="3" tint="0.4"/>
        <rFont val="Times New Roman"/>
        <charset val="134"/>
      </rPr>
      <t xml:space="preserve">    </t>
    </r>
    <r>
      <rPr>
        <sz val="11"/>
        <color theme="3" tint="0.4"/>
        <rFont val="宋体"/>
        <charset val="134"/>
      </rPr>
      <t>其他国防</t>
    </r>
  </si>
  <si>
    <r>
      <rPr>
        <sz val="11"/>
        <rFont val="Times New Roman"/>
        <charset val="134"/>
      </rPr>
      <t xml:space="preserve">      </t>
    </r>
    <r>
      <rPr>
        <sz val="11"/>
        <rFont val="宋体"/>
        <charset val="134"/>
      </rPr>
      <t>其他国防</t>
    </r>
  </si>
  <si>
    <r>
      <rPr>
        <sz val="11"/>
        <color rgb="FFFF0000"/>
        <rFont val="Times New Roman"/>
        <charset val="134"/>
      </rPr>
      <t xml:space="preserve">  </t>
    </r>
    <r>
      <rPr>
        <sz val="11"/>
        <color rgb="FFFF0000"/>
        <rFont val="宋体"/>
        <charset val="134"/>
      </rPr>
      <t>四、公共安全</t>
    </r>
  </si>
  <si>
    <r>
      <rPr>
        <sz val="11"/>
        <color theme="3" tint="0.4"/>
        <rFont val="Times New Roman"/>
        <charset val="134"/>
      </rPr>
      <t xml:space="preserve">    </t>
    </r>
    <r>
      <rPr>
        <sz val="11"/>
        <color theme="3" tint="0.4"/>
        <rFont val="宋体"/>
        <charset val="134"/>
      </rPr>
      <t>武装警察部队</t>
    </r>
  </si>
  <si>
    <r>
      <rPr>
        <sz val="11"/>
        <rFont val="Times New Roman"/>
        <charset val="134"/>
      </rPr>
      <t xml:space="preserve">      </t>
    </r>
    <r>
      <rPr>
        <sz val="11"/>
        <rFont val="宋体"/>
        <charset val="134"/>
      </rPr>
      <t>武装警察部队</t>
    </r>
  </si>
  <si>
    <r>
      <rPr>
        <sz val="11"/>
        <rFont val="Times New Roman"/>
        <charset val="134"/>
      </rPr>
      <t xml:space="preserve">      </t>
    </r>
    <r>
      <rPr>
        <sz val="11"/>
        <rFont val="宋体"/>
        <charset val="134"/>
      </rPr>
      <t>其他武装警察部队</t>
    </r>
  </si>
  <si>
    <r>
      <rPr>
        <sz val="11"/>
        <color theme="3" tint="0.4"/>
        <rFont val="Times New Roman"/>
        <charset val="134"/>
      </rPr>
      <t xml:space="preserve">    </t>
    </r>
    <r>
      <rPr>
        <sz val="11"/>
        <color theme="3" tint="0.4"/>
        <rFont val="宋体"/>
        <charset val="134"/>
      </rPr>
      <t>公安</t>
    </r>
  </si>
  <si>
    <r>
      <rPr>
        <sz val="11"/>
        <rFont val="Times New Roman"/>
        <charset val="134"/>
      </rPr>
      <t xml:space="preserve">      </t>
    </r>
    <r>
      <rPr>
        <sz val="11"/>
        <rFont val="宋体"/>
        <charset val="134"/>
      </rPr>
      <t>执法办案</t>
    </r>
  </si>
  <si>
    <r>
      <rPr>
        <sz val="11"/>
        <rFont val="Times New Roman"/>
        <charset val="134"/>
      </rPr>
      <t xml:space="preserve">      </t>
    </r>
    <r>
      <rPr>
        <sz val="11"/>
        <rFont val="宋体"/>
        <charset val="134"/>
      </rPr>
      <t>特别业务</t>
    </r>
  </si>
  <si>
    <r>
      <rPr>
        <sz val="11"/>
        <rFont val="Times New Roman"/>
        <charset val="134"/>
      </rPr>
      <t xml:space="preserve">      </t>
    </r>
    <r>
      <rPr>
        <sz val="11"/>
        <rFont val="宋体"/>
        <charset val="134"/>
      </rPr>
      <t>其他公安</t>
    </r>
  </si>
  <si>
    <r>
      <rPr>
        <sz val="11"/>
        <color theme="3" tint="0.4"/>
        <rFont val="Times New Roman"/>
        <charset val="134"/>
      </rPr>
      <t xml:space="preserve">    </t>
    </r>
    <r>
      <rPr>
        <sz val="11"/>
        <color theme="3" tint="0.4"/>
        <rFont val="宋体"/>
        <charset val="134"/>
      </rPr>
      <t>国家安全</t>
    </r>
  </si>
  <si>
    <r>
      <rPr>
        <sz val="11"/>
        <rFont val="Times New Roman"/>
        <charset val="134"/>
      </rPr>
      <t xml:space="preserve">      </t>
    </r>
    <r>
      <rPr>
        <sz val="11"/>
        <rFont val="宋体"/>
        <charset val="134"/>
      </rPr>
      <t>安全业务</t>
    </r>
  </si>
  <si>
    <r>
      <rPr>
        <sz val="11"/>
        <rFont val="Times New Roman"/>
        <charset val="134"/>
      </rPr>
      <t xml:space="preserve">      </t>
    </r>
    <r>
      <rPr>
        <sz val="11"/>
        <rFont val="宋体"/>
        <charset val="134"/>
      </rPr>
      <t>其他国家安全</t>
    </r>
  </si>
  <si>
    <r>
      <rPr>
        <sz val="11"/>
        <color theme="3" tint="0.4"/>
        <rFont val="Times New Roman"/>
        <charset val="134"/>
      </rPr>
      <t xml:space="preserve">    </t>
    </r>
    <r>
      <rPr>
        <sz val="11"/>
        <color theme="3" tint="0.4"/>
        <rFont val="宋体"/>
        <charset val="134"/>
      </rPr>
      <t>检察</t>
    </r>
  </si>
  <si>
    <r>
      <rPr>
        <sz val="11"/>
        <rFont val="Times New Roman"/>
        <charset val="134"/>
      </rPr>
      <t xml:space="preserve">      “</t>
    </r>
    <r>
      <rPr>
        <sz val="11"/>
        <rFont val="宋体"/>
        <charset val="134"/>
      </rPr>
      <t>两房</t>
    </r>
    <r>
      <rPr>
        <sz val="11"/>
        <rFont val="Times New Roman"/>
        <charset val="134"/>
      </rPr>
      <t>”</t>
    </r>
    <r>
      <rPr>
        <sz val="11"/>
        <rFont val="宋体"/>
        <charset val="134"/>
      </rPr>
      <t>建设</t>
    </r>
  </si>
  <si>
    <r>
      <rPr>
        <sz val="11"/>
        <rFont val="Times New Roman"/>
        <charset val="134"/>
      </rPr>
      <t xml:space="preserve">      </t>
    </r>
    <r>
      <rPr>
        <sz val="11"/>
        <rFont val="宋体"/>
        <charset val="134"/>
      </rPr>
      <t>检察监督</t>
    </r>
  </si>
  <si>
    <r>
      <rPr>
        <sz val="11"/>
        <rFont val="Times New Roman"/>
        <charset val="134"/>
      </rPr>
      <t xml:space="preserve">      </t>
    </r>
    <r>
      <rPr>
        <sz val="11"/>
        <rFont val="宋体"/>
        <charset val="134"/>
      </rPr>
      <t>其他检察</t>
    </r>
  </si>
  <si>
    <r>
      <rPr>
        <sz val="11"/>
        <color theme="3" tint="0.4"/>
        <rFont val="Times New Roman"/>
        <charset val="134"/>
      </rPr>
      <t xml:space="preserve">    </t>
    </r>
    <r>
      <rPr>
        <sz val="11"/>
        <color theme="3" tint="0.4"/>
        <rFont val="宋体"/>
        <charset val="134"/>
      </rPr>
      <t>法院</t>
    </r>
  </si>
  <si>
    <r>
      <rPr>
        <sz val="11"/>
        <rFont val="Times New Roman"/>
        <charset val="134"/>
      </rPr>
      <t xml:space="preserve">      </t>
    </r>
    <r>
      <rPr>
        <sz val="11"/>
        <rFont val="宋体"/>
        <charset val="134"/>
      </rPr>
      <t>案件审判</t>
    </r>
  </si>
  <si>
    <r>
      <rPr>
        <sz val="11"/>
        <rFont val="Times New Roman"/>
        <charset val="134"/>
      </rPr>
      <t xml:space="preserve">      </t>
    </r>
    <r>
      <rPr>
        <sz val="11"/>
        <rFont val="宋体"/>
        <charset val="134"/>
      </rPr>
      <t>案件执行</t>
    </r>
  </si>
  <si>
    <r>
      <rPr>
        <sz val="11"/>
        <rFont val="Times New Roman"/>
        <charset val="134"/>
      </rPr>
      <t xml:space="preserve">      “</t>
    </r>
    <r>
      <rPr>
        <sz val="11"/>
        <rFont val="宋体"/>
        <charset val="134"/>
      </rPr>
      <t>两庭</t>
    </r>
    <r>
      <rPr>
        <sz val="11"/>
        <rFont val="Times New Roman"/>
        <charset val="134"/>
      </rPr>
      <t>”</t>
    </r>
    <r>
      <rPr>
        <sz val="11"/>
        <rFont val="宋体"/>
        <charset val="134"/>
      </rPr>
      <t>建设</t>
    </r>
  </si>
  <si>
    <r>
      <rPr>
        <sz val="11"/>
        <rFont val="Times New Roman"/>
        <charset val="134"/>
      </rPr>
      <t xml:space="preserve">      </t>
    </r>
    <r>
      <rPr>
        <sz val="11"/>
        <rFont val="宋体"/>
        <charset val="134"/>
      </rPr>
      <t>其他法院</t>
    </r>
  </si>
  <si>
    <r>
      <rPr>
        <sz val="11"/>
        <color theme="3" tint="0.4"/>
        <rFont val="Times New Roman"/>
        <charset val="134"/>
      </rPr>
      <t xml:space="preserve">    </t>
    </r>
    <r>
      <rPr>
        <sz val="11"/>
        <color theme="3" tint="0.4"/>
        <rFont val="宋体"/>
        <charset val="134"/>
      </rPr>
      <t>司法</t>
    </r>
  </si>
  <si>
    <r>
      <rPr>
        <sz val="11"/>
        <rFont val="Times New Roman"/>
        <charset val="134"/>
      </rPr>
      <t xml:space="preserve">      </t>
    </r>
    <r>
      <rPr>
        <sz val="11"/>
        <rFont val="宋体"/>
        <charset val="134"/>
      </rPr>
      <t>基层司法业务</t>
    </r>
  </si>
  <si>
    <r>
      <rPr>
        <sz val="11"/>
        <rFont val="Times New Roman"/>
        <charset val="134"/>
      </rPr>
      <t xml:space="preserve">      </t>
    </r>
    <r>
      <rPr>
        <sz val="11"/>
        <rFont val="宋体"/>
        <charset val="134"/>
      </rPr>
      <t>普法宣传</t>
    </r>
  </si>
  <si>
    <r>
      <rPr>
        <sz val="11"/>
        <rFont val="Times New Roman"/>
        <charset val="134"/>
      </rPr>
      <t xml:space="preserve">      </t>
    </r>
    <r>
      <rPr>
        <sz val="11"/>
        <rFont val="宋体"/>
        <charset val="134"/>
      </rPr>
      <t>律师公证管理</t>
    </r>
  </si>
  <si>
    <r>
      <rPr>
        <sz val="11"/>
        <rFont val="Times New Roman"/>
        <charset val="134"/>
      </rPr>
      <t xml:space="preserve">      </t>
    </r>
    <r>
      <rPr>
        <sz val="11"/>
        <rFont val="宋体"/>
        <charset val="134"/>
      </rPr>
      <t>法律援助</t>
    </r>
  </si>
  <si>
    <r>
      <rPr>
        <sz val="11"/>
        <rFont val="Times New Roman"/>
        <charset val="134"/>
      </rPr>
      <t xml:space="preserve">      </t>
    </r>
    <r>
      <rPr>
        <sz val="11"/>
        <rFont val="宋体"/>
        <charset val="134"/>
      </rPr>
      <t>国家统一法律职业资格考试</t>
    </r>
  </si>
  <si>
    <r>
      <rPr>
        <sz val="11"/>
        <rFont val="Times New Roman"/>
        <charset val="134"/>
      </rPr>
      <t xml:space="preserve">      </t>
    </r>
    <r>
      <rPr>
        <sz val="11"/>
        <rFont val="宋体"/>
        <charset val="134"/>
      </rPr>
      <t>仲裁</t>
    </r>
  </si>
  <si>
    <r>
      <rPr>
        <sz val="11"/>
        <rFont val="Times New Roman"/>
        <charset val="134"/>
      </rPr>
      <t xml:space="preserve">      </t>
    </r>
    <r>
      <rPr>
        <sz val="11"/>
        <rFont val="宋体"/>
        <charset val="134"/>
      </rPr>
      <t>社区矫正</t>
    </r>
  </si>
  <si>
    <r>
      <rPr>
        <sz val="11"/>
        <rFont val="Times New Roman"/>
        <charset val="134"/>
      </rPr>
      <t xml:space="preserve">      </t>
    </r>
    <r>
      <rPr>
        <sz val="11"/>
        <rFont val="宋体"/>
        <charset val="134"/>
      </rPr>
      <t>司法鉴定</t>
    </r>
  </si>
  <si>
    <r>
      <rPr>
        <sz val="11"/>
        <rFont val="Times New Roman"/>
        <charset val="134"/>
      </rPr>
      <t xml:space="preserve">      </t>
    </r>
    <r>
      <rPr>
        <sz val="11"/>
        <rFont val="宋体"/>
        <charset val="134"/>
      </rPr>
      <t>法制建设</t>
    </r>
  </si>
  <si>
    <r>
      <rPr>
        <sz val="11"/>
        <rFont val="Times New Roman"/>
        <charset val="134"/>
      </rPr>
      <t xml:space="preserve">      </t>
    </r>
    <r>
      <rPr>
        <sz val="11"/>
        <rFont val="宋体"/>
        <charset val="134"/>
      </rPr>
      <t>其他司法</t>
    </r>
  </si>
  <si>
    <r>
      <rPr>
        <sz val="11"/>
        <color theme="3" tint="0.4"/>
        <rFont val="Times New Roman"/>
        <charset val="134"/>
      </rPr>
      <t xml:space="preserve">    </t>
    </r>
    <r>
      <rPr>
        <sz val="11"/>
        <color theme="3" tint="0.4"/>
        <rFont val="宋体"/>
        <charset val="134"/>
      </rPr>
      <t>监狱</t>
    </r>
  </si>
  <si>
    <r>
      <rPr>
        <sz val="11"/>
        <rFont val="Times New Roman"/>
        <charset val="134"/>
      </rPr>
      <t xml:space="preserve">      </t>
    </r>
    <r>
      <rPr>
        <sz val="11"/>
        <rFont val="宋体"/>
        <charset val="134"/>
      </rPr>
      <t>犯人生活</t>
    </r>
  </si>
  <si>
    <r>
      <rPr>
        <sz val="11"/>
        <rFont val="Times New Roman"/>
        <charset val="134"/>
      </rPr>
      <t xml:space="preserve">      </t>
    </r>
    <r>
      <rPr>
        <sz val="11"/>
        <rFont val="宋体"/>
        <charset val="134"/>
      </rPr>
      <t>犯人改造</t>
    </r>
  </si>
  <si>
    <r>
      <rPr>
        <sz val="11"/>
        <rFont val="Times New Roman"/>
        <charset val="134"/>
      </rPr>
      <t xml:space="preserve">      </t>
    </r>
    <r>
      <rPr>
        <sz val="11"/>
        <rFont val="宋体"/>
        <charset val="134"/>
      </rPr>
      <t>狱政设施建设</t>
    </r>
  </si>
  <si>
    <r>
      <rPr>
        <sz val="11"/>
        <rFont val="Times New Roman"/>
        <charset val="134"/>
      </rPr>
      <t xml:space="preserve">      </t>
    </r>
    <r>
      <rPr>
        <sz val="11"/>
        <rFont val="宋体"/>
        <charset val="134"/>
      </rPr>
      <t>其他监狱</t>
    </r>
  </si>
  <si>
    <r>
      <rPr>
        <sz val="11"/>
        <color theme="3" tint="0.4"/>
        <rFont val="Times New Roman"/>
        <charset val="134"/>
      </rPr>
      <t xml:space="preserve">    </t>
    </r>
    <r>
      <rPr>
        <sz val="11"/>
        <color theme="3" tint="0.4"/>
        <rFont val="宋体"/>
        <charset val="134"/>
      </rPr>
      <t>强制隔离戒毒</t>
    </r>
  </si>
  <si>
    <r>
      <rPr>
        <sz val="11"/>
        <rFont val="Times New Roman"/>
        <charset val="134"/>
      </rPr>
      <t xml:space="preserve">      </t>
    </r>
    <r>
      <rPr>
        <sz val="11"/>
        <rFont val="宋体"/>
        <charset val="134"/>
      </rPr>
      <t>强制隔离戒毒人员生活</t>
    </r>
  </si>
  <si>
    <r>
      <rPr>
        <sz val="11"/>
        <rFont val="Times New Roman"/>
        <charset val="134"/>
      </rPr>
      <t xml:space="preserve">      </t>
    </r>
    <r>
      <rPr>
        <sz val="11"/>
        <rFont val="宋体"/>
        <charset val="134"/>
      </rPr>
      <t>强制隔离戒毒人员教育</t>
    </r>
  </si>
  <si>
    <r>
      <rPr>
        <sz val="11"/>
        <rFont val="Times New Roman"/>
        <charset val="134"/>
      </rPr>
      <t xml:space="preserve">      </t>
    </r>
    <r>
      <rPr>
        <sz val="11"/>
        <rFont val="宋体"/>
        <charset val="134"/>
      </rPr>
      <t>所政设施建设</t>
    </r>
  </si>
  <si>
    <r>
      <rPr>
        <sz val="11"/>
        <rFont val="Times New Roman"/>
        <charset val="134"/>
      </rPr>
      <t xml:space="preserve">      </t>
    </r>
    <r>
      <rPr>
        <sz val="11"/>
        <rFont val="宋体"/>
        <charset val="134"/>
      </rPr>
      <t>其他强制隔离戒毒</t>
    </r>
  </si>
  <si>
    <r>
      <rPr>
        <sz val="11"/>
        <color theme="3" tint="0.4"/>
        <rFont val="Times New Roman"/>
        <charset val="134"/>
      </rPr>
      <t xml:space="preserve">    </t>
    </r>
    <r>
      <rPr>
        <sz val="11"/>
        <color theme="3" tint="0.4"/>
        <rFont val="宋体"/>
        <charset val="134"/>
      </rPr>
      <t>国家保密</t>
    </r>
  </si>
  <si>
    <r>
      <rPr>
        <sz val="11"/>
        <rFont val="Times New Roman"/>
        <charset val="134"/>
      </rPr>
      <t xml:space="preserve">      </t>
    </r>
    <r>
      <rPr>
        <sz val="11"/>
        <rFont val="宋体"/>
        <charset val="134"/>
      </rPr>
      <t>保密技术</t>
    </r>
  </si>
  <si>
    <r>
      <rPr>
        <sz val="11"/>
        <rFont val="Times New Roman"/>
        <charset val="134"/>
      </rPr>
      <t xml:space="preserve">      </t>
    </r>
    <r>
      <rPr>
        <sz val="11"/>
        <rFont val="宋体"/>
        <charset val="134"/>
      </rPr>
      <t>保密管理</t>
    </r>
  </si>
  <si>
    <r>
      <rPr>
        <sz val="11"/>
        <rFont val="Times New Roman"/>
        <charset val="134"/>
      </rPr>
      <t xml:space="preserve">      </t>
    </r>
    <r>
      <rPr>
        <sz val="11"/>
        <rFont val="宋体"/>
        <charset val="134"/>
      </rPr>
      <t>其他国家保密</t>
    </r>
  </si>
  <si>
    <r>
      <rPr>
        <sz val="11"/>
        <color theme="3" tint="0.4"/>
        <rFont val="Times New Roman"/>
        <charset val="134"/>
      </rPr>
      <t xml:space="preserve">    </t>
    </r>
    <r>
      <rPr>
        <sz val="11"/>
        <color theme="3" tint="0.4"/>
        <rFont val="宋体"/>
        <charset val="134"/>
      </rPr>
      <t>缉私警察</t>
    </r>
  </si>
  <si>
    <r>
      <rPr>
        <sz val="11"/>
        <rFont val="Times New Roman"/>
        <charset val="134"/>
      </rPr>
      <t xml:space="preserve">      </t>
    </r>
    <r>
      <rPr>
        <sz val="11"/>
        <rFont val="宋体"/>
        <charset val="134"/>
      </rPr>
      <t>缉私业务</t>
    </r>
  </si>
  <si>
    <r>
      <rPr>
        <sz val="11"/>
        <rFont val="Times New Roman"/>
        <charset val="134"/>
      </rPr>
      <t xml:space="preserve">      </t>
    </r>
    <r>
      <rPr>
        <sz val="11"/>
        <rFont val="宋体"/>
        <charset val="134"/>
      </rPr>
      <t>其他缉私警察</t>
    </r>
  </si>
  <si>
    <r>
      <rPr>
        <sz val="11"/>
        <color theme="3" tint="0.4"/>
        <rFont val="Times New Roman"/>
        <charset val="134"/>
      </rPr>
      <t xml:space="preserve">    </t>
    </r>
    <r>
      <rPr>
        <sz val="11"/>
        <color theme="3" tint="0.4"/>
        <rFont val="宋体"/>
        <charset val="134"/>
      </rPr>
      <t>其他公共安全</t>
    </r>
  </si>
  <si>
    <r>
      <rPr>
        <sz val="11"/>
        <rFont val="Times New Roman"/>
        <charset val="134"/>
      </rPr>
      <t xml:space="preserve">      </t>
    </r>
    <r>
      <rPr>
        <sz val="11"/>
        <rFont val="宋体"/>
        <charset val="134"/>
      </rPr>
      <t>其他公共安全</t>
    </r>
  </si>
  <si>
    <r>
      <rPr>
        <sz val="11"/>
        <color rgb="FFFF0000"/>
        <rFont val="Times New Roman"/>
        <charset val="134"/>
      </rPr>
      <t xml:space="preserve">  </t>
    </r>
    <r>
      <rPr>
        <sz val="11"/>
        <color rgb="FFFF0000"/>
        <rFont val="宋体"/>
        <charset val="134"/>
      </rPr>
      <t>五、教育支出</t>
    </r>
  </si>
  <si>
    <r>
      <rPr>
        <sz val="11"/>
        <color theme="3" tint="0.4"/>
        <rFont val="Times New Roman"/>
        <charset val="134"/>
      </rPr>
      <t xml:space="preserve">    </t>
    </r>
    <r>
      <rPr>
        <sz val="11"/>
        <color theme="3" tint="0.4"/>
        <rFont val="宋体"/>
        <charset val="134"/>
      </rPr>
      <t>教育管理事务</t>
    </r>
  </si>
  <si>
    <r>
      <rPr>
        <sz val="11"/>
        <rFont val="Times New Roman"/>
        <charset val="134"/>
      </rPr>
      <t xml:space="preserve">      </t>
    </r>
    <r>
      <rPr>
        <sz val="11"/>
        <rFont val="宋体"/>
        <charset val="134"/>
      </rPr>
      <t>其他教育管理事务</t>
    </r>
  </si>
  <si>
    <r>
      <rPr>
        <sz val="11"/>
        <color theme="3" tint="0.4"/>
        <rFont val="Times New Roman"/>
        <charset val="134"/>
      </rPr>
      <t xml:space="preserve">    </t>
    </r>
    <r>
      <rPr>
        <sz val="11"/>
        <color theme="3" tint="0.4"/>
        <rFont val="宋体"/>
        <charset val="134"/>
      </rPr>
      <t>普通教育</t>
    </r>
  </si>
  <si>
    <r>
      <rPr>
        <sz val="11"/>
        <rFont val="Times New Roman"/>
        <charset val="134"/>
      </rPr>
      <t xml:space="preserve">      </t>
    </r>
    <r>
      <rPr>
        <sz val="11"/>
        <rFont val="宋体"/>
        <charset val="134"/>
      </rPr>
      <t>学前教育</t>
    </r>
  </si>
  <si>
    <r>
      <rPr>
        <sz val="11"/>
        <rFont val="Times New Roman"/>
        <charset val="134"/>
      </rPr>
      <t xml:space="preserve">      </t>
    </r>
    <r>
      <rPr>
        <sz val="11"/>
        <rFont val="宋体"/>
        <charset val="134"/>
      </rPr>
      <t>小学教育</t>
    </r>
  </si>
  <si>
    <r>
      <rPr>
        <sz val="11"/>
        <rFont val="Times New Roman"/>
        <charset val="134"/>
      </rPr>
      <t xml:space="preserve">      </t>
    </r>
    <r>
      <rPr>
        <sz val="11"/>
        <rFont val="宋体"/>
        <charset val="134"/>
      </rPr>
      <t>初中教育</t>
    </r>
  </si>
  <si>
    <r>
      <rPr>
        <sz val="11"/>
        <rFont val="Times New Roman"/>
        <charset val="134"/>
      </rPr>
      <t xml:space="preserve">      </t>
    </r>
    <r>
      <rPr>
        <sz val="11"/>
        <rFont val="宋体"/>
        <charset val="134"/>
      </rPr>
      <t>高中教育</t>
    </r>
  </si>
  <si>
    <r>
      <rPr>
        <sz val="11"/>
        <rFont val="Times New Roman"/>
        <charset val="134"/>
      </rPr>
      <t xml:space="preserve">      </t>
    </r>
    <r>
      <rPr>
        <sz val="11"/>
        <rFont val="宋体"/>
        <charset val="134"/>
      </rPr>
      <t>高等教育</t>
    </r>
  </si>
  <si>
    <r>
      <rPr>
        <sz val="11"/>
        <rFont val="Times New Roman"/>
        <charset val="134"/>
      </rPr>
      <t xml:space="preserve">      </t>
    </r>
    <r>
      <rPr>
        <sz val="11"/>
        <rFont val="宋体"/>
        <charset val="134"/>
      </rPr>
      <t>化解农村义务教育债务</t>
    </r>
  </si>
  <si>
    <r>
      <rPr>
        <sz val="11"/>
        <rFont val="Times New Roman"/>
        <charset val="134"/>
      </rPr>
      <t xml:space="preserve">      </t>
    </r>
    <r>
      <rPr>
        <sz val="11"/>
        <rFont val="宋体"/>
        <charset val="134"/>
      </rPr>
      <t>化解普通高中债务</t>
    </r>
  </si>
  <si>
    <r>
      <rPr>
        <sz val="11"/>
        <rFont val="Times New Roman"/>
        <charset val="134"/>
      </rPr>
      <t xml:space="preserve">      </t>
    </r>
    <r>
      <rPr>
        <sz val="11"/>
        <rFont val="宋体"/>
        <charset val="134"/>
      </rPr>
      <t>其他普通教育</t>
    </r>
  </si>
  <si>
    <r>
      <rPr>
        <sz val="11"/>
        <color theme="3" tint="0.4"/>
        <rFont val="Times New Roman"/>
        <charset val="134"/>
      </rPr>
      <t xml:space="preserve">    </t>
    </r>
    <r>
      <rPr>
        <sz val="11"/>
        <color theme="3" tint="0.4"/>
        <rFont val="宋体"/>
        <charset val="134"/>
      </rPr>
      <t>职业教育</t>
    </r>
  </si>
  <si>
    <r>
      <rPr>
        <sz val="11"/>
        <rFont val="Times New Roman"/>
        <charset val="134"/>
      </rPr>
      <t xml:space="preserve">      </t>
    </r>
    <r>
      <rPr>
        <sz val="11"/>
        <rFont val="宋体"/>
        <charset val="134"/>
      </rPr>
      <t>初等职业教育</t>
    </r>
  </si>
  <si>
    <r>
      <rPr>
        <sz val="11"/>
        <rFont val="Times New Roman"/>
        <charset val="134"/>
      </rPr>
      <t xml:space="preserve">      </t>
    </r>
    <r>
      <rPr>
        <sz val="11"/>
        <rFont val="宋体"/>
        <charset val="134"/>
      </rPr>
      <t>中专教育</t>
    </r>
  </si>
  <si>
    <r>
      <rPr>
        <sz val="11"/>
        <rFont val="Times New Roman"/>
        <charset val="134"/>
      </rPr>
      <t xml:space="preserve">      </t>
    </r>
    <r>
      <rPr>
        <sz val="11"/>
        <rFont val="宋体"/>
        <charset val="134"/>
      </rPr>
      <t>技校教育</t>
    </r>
  </si>
  <si>
    <r>
      <rPr>
        <sz val="11"/>
        <rFont val="Times New Roman"/>
        <charset val="134"/>
      </rPr>
      <t xml:space="preserve">      </t>
    </r>
    <r>
      <rPr>
        <sz val="11"/>
        <rFont val="宋体"/>
        <charset val="134"/>
      </rPr>
      <t>职业高中教育</t>
    </r>
  </si>
  <si>
    <r>
      <rPr>
        <sz val="11"/>
        <rFont val="Times New Roman"/>
        <charset val="134"/>
      </rPr>
      <t xml:space="preserve">      </t>
    </r>
    <r>
      <rPr>
        <sz val="11"/>
        <rFont val="宋体"/>
        <charset val="134"/>
      </rPr>
      <t>高等职业教育</t>
    </r>
  </si>
  <si>
    <r>
      <rPr>
        <sz val="11"/>
        <rFont val="Times New Roman"/>
        <charset val="134"/>
      </rPr>
      <t xml:space="preserve">      </t>
    </r>
    <r>
      <rPr>
        <sz val="11"/>
        <rFont val="宋体"/>
        <charset val="134"/>
      </rPr>
      <t>其他职业教育</t>
    </r>
  </si>
  <si>
    <r>
      <rPr>
        <sz val="11"/>
        <color theme="3" tint="0.4"/>
        <rFont val="Times New Roman"/>
        <charset val="134"/>
      </rPr>
      <t xml:space="preserve">    </t>
    </r>
    <r>
      <rPr>
        <sz val="11"/>
        <color theme="3" tint="0.4"/>
        <rFont val="宋体"/>
        <charset val="134"/>
      </rPr>
      <t>成人教育</t>
    </r>
  </si>
  <si>
    <r>
      <rPr>
        <sz val="11"/>
        <rFont val="Times New Roman"/>
        <charset val="134"/>
      </rPr>
      <t xml:space="preserve">      </t>
    </r>
    <r>
      <rPr>
        <sz val="11"/>
        <rFont val="宋体"/>
        <charset val="134"/>
      </rPr>
      <t>成人初等教育</t>
    </r>
  </si>
  <si>
    <r>
      <rPr>
        <sz val="11"/>
        <rFont val="Times New Roman"/>
        <charset val="134"/>
      </rPr>
      <t xml:space="preserve">      </t>
    </r>
    <r>
      <rPr>
        <sz val="11"/>
        <rFont val="宋体"/>
        <charset val="134"/>
      </rPr>
      <t>成人中等教育</t>
    </r>
  </si>
  <si>
    <r>
      <rPr>
        <sz val="11"/>
        <rFont val="Times New Roman"/>
        <charset val="134"/>
      </rPr>
      <t xml:space="preserve">      </t>
    </r>
    <r>
      <rPr>
        <sz val="11"/>
        <rFont val="宋体"/>
        <charset val="134"/>
      </rPr>
      <t>成人高等教育</t>
    </r>
  </si>
  <si>
    <r>
      <rPr>
        <sz val="11"/>
        <rFont val="Times New Roman"/>
        <charset val="134"/>
      </rPr>
      <t xml:space="preserve">      </t>
    </r>
    <r>
      <rPr>
        <sz val="11"/>
        <rFont val="宋体"/>
        <charset val="134"/>
      </rPr>
      <t>成人广播电视教育</t>
    </r>
  </si>
  <si>
    <r>
      <rPr>
        <sz val="11"/>
        <rFont val="Times New Roman"/>
        <charset val="134"/>
      </rPr>
      <t xml:space="preserve">      </t>
    </r>
    <r>
      <rPr>
        <sz val="11"/>
        <rFont val="宋体"/>
        <charset val="134"/>
      </rPr>
      <t>其他成人教育</t>
    </r>
  </si>
  <si>
    <r>
      <rPr>
        <sz val="11"/>
        <color theme="3" tint="0.4"/>
        <rFont val="Times New Roman"/>
        <charset val="134"/>
      </rPr>
      <t xml:space="preserve">    </t>
    </r>
    <r>
      <rPr>
        <sz val="11"/>
        <color theme="3" tint="0.4"/>
        <rFont val="宋体"/>
        <charset val="134"/>
      </rPr>
      <t>广播电视教育</t>
    </r>
  </si>
  <si>
    <r>
      <rPr>
        <sz val="11"/>
        <rFont val="Times New Roman"/>
        <charset val="134"/>
      </rPr>
      <t xml:space="preserve">      </t>
    </r>
    <r>
      <rPr>
        <sz val="11"/>
        <rFont val="宋体"/>
        <charset val="134"/>
      </rPr>
      <t>广播电视学校</t>
    </r>
  </si>
  <si>
    <r>
      <rPr>
        <sz val="11"/>
        <rFont val="Times New Roman"/>
        <charset val="134"/>
      </rPr>
      <t xml:space="preserve">      </t>
    </r>
    <r>
      <rPr>
        <sz val="11"/>
        <rFont val="宋体"/>
        <charset val="134"/>
      </rPr>
      <t>教育电视台</t>
    </r>
  </si>
  <si>
    <r>
      <rPr>
        <sz val="11"/>
        <rFont val="Times New Roman"/>
        <charset val="134"/>
      </rPr>
      <t xml:space="preserve">      </t>
    </r>
    <r>
      <rPr>
        <sz val="11"/>
        <rFont val="宋体"/>
        <charset val="134"/>
      </rPr>
      <t>其他广播电视教育</t>
    </r>
  </si>
  <si>
    <r>
      <rPr>
        <sz val="11"/>
        <color theme="3" tint="0.4"/>
        <rFont val="Times New Roman"/>
        <charset val="134"/>
      </rPr>
      <t xml:space="preserve">    </t>
    </r>
    <r>
      <rPr>
        <sz val="11"/>
        <color theme="3" tint="0.4"/>
        <rFont val="宋体"/>
        <charset val="134"/>
      </rPr>
      <t>留学教育</t>
    </r>
  </si>
  <si>
    <r>
      <rPr>
        <sz val="11"/>
        <rFont val="Times New Roman"/>
        <charset val="134"/>
      </rPr>
      <t xml:space="preserve">      </t>
    </r>
    <r>
      <rPr>
        <sz val="11"/>
        <rFont val="宋体"/>
        <charset val="134"/>
      </rPr>
      <t>出国留学教育</t>
    </r>
  </si>
  <si>
    <r>
      <rPr>
        <sz val="11"/>
        <rFont val="Times New Roman"/>
        <charset val="134"/>
      </rPr>
      <t xml:space="preserve">      </t>
    </r>
    <r>
      <rPr>
        <sz val="11"/>
        <rFont val="宋体"/>
        <charset val="134"/>
      </rPr>
      <t>来华留学教育</t>
    </r>
  </si>
  <si>
    <r>
      <rPr>
        <sz val="11"/>
        <rFont val="Times New Roman"/>
        <charset val="134"/>
      </rPr>
      <t xml:space="preserve">      </t>
    </r>
    <r>
      <rPr>
        <sz val="11"/>
        <rFont val="宋体"/>
        <charset val="134"/>
      </rPr>
      <t>其他留学教育</t>
    </r>
  </si>
  <si>
    <r>
      <rPr>
        <sz val="11"/>
        <color theme="3" tint="0.4"/>
        <rFont val="Times New Roman"/>
        <charset val="134"/>
      </rPr>
      <t xml:space="preserve">    </t>
    </r>
    <r>
      <rPr>
        <sz val="11"/>
        <color theme="3" tint="0.4"/>
        <rFont val="宋体"/>
        <charset val="134"/>
      </rPr>
      <t>特殊教育</t>
    </r>
  </si>
  <si>
    <r>
      <rPr>
        <sz val="11"/>
        <rFont val="Times New Roman"/>
        <charset val="134"/>
      </rPr>
      <t xml:space="preserve">      </t>
    </r>
    <r>
      <rPr>
        <sz val="11"/>
        <rFont val="宋体"/>
        <charset val="134"/>
      </rPr>
      <t>特殊学校教育</t>
    </r>
  </si>
  <si>
    <r>
      <rPr>
        <sz val="11"/>
        <rFont val="Times New Roman"/>
        <charset val="134"/>
      </rPr>
      <t xml:space="preserve">      </t>
    </r>
    <r>
      <rPr>
        <sz val="11"/>
        <rFont val="宋体"/>
        <charset val="134"/>
      </rPr>
      <t>工读学校教育</t>
    </r>
  </si>
  <si>
    <r>
      <rPr>
        <sz val="11"/>
        <rFont val="Times New Roman"/>
        <charset val="134"/>
      </rPr>
      <t xml:space="preserve">      </t>
    </r>
    <r>
      <rPr>
        <sz val="11"/>
        <rFont val="宋体"/>
        <charset val="134"/>
      </rPr>
      <t>其他特殊教育</t>
    </r>
  </si>
  <si>
    <r>
      <rPr>
        <sz val="11"/>
        <color theme="3" tint="0.4"/>
        <rFont val="Times New Roman"/>
        <charset val="134"/>
      </rPr>
      <t xml:space="preserve">    </t>
    </r>
    <r>
      <rPr>
        <sz val="11"/>
        <color theme="3" tint="0.4"/>
        <rFont val="宋体"/>
        <charset val="134"/>
      </rPr>
      <t>进修及培训</t>
    </r>
  </si>
  <si>
    <r>
      <rPr>
        <sz val="11"/>
        <rFont val="Times New Roman"/>
        <charset val="134"/>
      </rPr>
      <t xml:space="preserve">      </t>
    </r>
    <r>
      <rPr>
        <sz val="11"/>
        <rFont val="宋体"/>
        <charset val="134"/>
      </rPr>
      <t>教师进修</t>
    </r>
  </si>
  <si>
    <r>
      <rPr>
        <sz val="11"/>
        <rFont val="Times New Roman"/>
        <charset val="134"/>
      </rPr>
      <t xml:space="preserve">      </t>
    </r>
    <r>
      <rPr>
        <sz val="11"/>
        <rFont val="宋体"/>
        <charset val="134"/>
      </rPr>
      <t>干部教育</t>
    </r>
  </si>
  <si>
    <r>
      <rPr>
        <sz val="11"/>
        <rFont val="Times New Roman"/>
        <charset val="134"/>
      </rPr>
      <t xml:space="preserve">      </t>
    </r>
    <r>
      <rPr>
        <sz val="11"/>
        <rFont val="宋体"/>
        <charset val="134"/>
      </rPr>
      <t>培训</t>
    </r>
  </si>
  <si>
    <r>
      <rPr>
        <sz val="11"/>
        <rFont val="Times New Roman"/>
        <charset val="134"/>
      </rPr>
      <t xml:space="preserve">      </t>
    </r>
    <r>
      <rPr>
        <sz val="11"/>
        <rFont val="宋体"/>
        <charset val="134"/>
      </rPr>
      <t>退役士兵能力提升</t>
    </r>
  </si>
  <si>
    <r>
      <rPr>
        <sz val="11"/>
        <rFont val="Times New Roman"/>
        <charset val="134"/>
      </rPr>
      <t xml:space="preserve">      </t>
    </r>
    <r>
      <rPr>
        <sz val="11"/>
        <rFont val="宋体"/>
        <charset val="134"/>
      </rPr>
      <t>其他进修及培训</t>
    </r>
  </si>
  <si>
    <r>
      <rPr>
        <sz val="11"/>
        <color theme="3" tint="0.4"/>
        <rFont val="Times New Roman"/>
        <charset val="134"/>
      </rPr>
      <t xml:space="preserve">    </t>
    </r>
    <r>
      <rPr>
        <sz val="11"/>
        <color theme="3" tint="0.4"/>
        <rFont val="宋体"/>
        <charset val="134"/>
      </rPr>
      <t>教育费附加安排的支出</t>
    </r>
  </si>
  <si>
    <r>
      <rPr>
        <sz val="11"/>
        <rFont val="Times New Roman"/>
        <charset val="134"/>
      </rPr>
      <t xml:space="preserve">      </t>
    </r>
    <r>
      <rPr>
        <sz val="11"/>
        <rFont val="宋体"/>
        <charset val="134"/>
      </rPr>
      <t>农村中小学校舍建设</t>
    </r>
  </si>
  <si>
    <r>
      <rPr>
        <sz val="11"/>
        <rFont val="Times New Roman"/>
        <charset val="134"/>
      </rPr>
      <t xml:space="preserve">      </t>
    </r>
    <r>
      <rPr>
        <sz val="11"/>
        <rFont val="宋体"/>
        <charset val="134"/>
      </rPr>
      <t>农村中小学教学设施</t>
    </r>
  </si>
  <si>
    <r>
      <rPr>
        <sz val="11"/>
        <rFont val="Times New Roman"/>
        <charset val="134"/>
      </rPr>
      <t xml:space="preserve">      </t>
    </r>
    <r>
      <rPr>
        <sz val="11"/>
        <rFont val="宋体"/>
        <charset val="134"/>
      </rPr>
      <t>城市中小学校舍建设</t>
    </r>
  </si>
  <si>
    <r>
      <rPr>
        <sz val="11"/>
        <rFont val="Times New Roman"/>
        <charset val="134"/>
      </rPr>
      <t xml:space="preserve">      </t>
    </r>
    <r>
      <rPr>
        <sz val="11"/>
        <rFont val="宋体"/>
        <charset val="134"/>
      </rPr>
      <t>城市中小学教学设施</t>
    </r>
  </si>
  <si>
    <r>
      <rPr>
        <sz val="11"/>
        <rFont val="Times New Roman"/>
        <charset val="134"/>
      </rPr>
      <t xml:space="preserve">      </t>
    </r>
    <r>
      <rPr>
        <sz val="11"/>
        <rFont val="宋体"/>
        <charset val="134"/>
      </rPr>
      <t>中等职业学校教学设施</t>
    </r>
  </si>
  <si>
    <r>
      <rPr>
        <sz val="11"/>
        <rFont val="Times New Roman"/>
        <charset val="134"/>
      </rPr>
      <t xml:space="preserve">      </t>
    </r>
    <r>
      <rPr>
        <sz val="11"/>
        <rFont val="宋体"/>
        <charset val="134"/>
      </rPr>
      <t>其他教育费附加安排的</t>
    </r>
  </si>
  <si>
    <r>
      <rPr>
        <sz val="11"/>
        <color theme="3" tint="0.4"/>
        <rFont val="Times New Roman"/>
        <charset val="134"/>
      </rPr>
      <t xml:space="preserve">    </t>
    </r>
    <r>
      <rPr>
        <sz val="11"/>
        <color theme="3" tint="0.4"/>
        <rFont val="宋体"/>
        <charset val="134"/>
      </rPr>
      <t>其他教育</t>
    </r>
  </si>
  <si>
    <r>
      <rPr>
        <sz val="11"/>
        <rFont val="Times New Roman"/>
        <charset val="134"/>
      </rPr>
      <t xml:space="preserve">      </t>
    </r>
    <r>
      <rPr>
        <sz val="11"/>
        <rFont val="宋体"/>
        <charset val="134"/>
      </rPr>
      <t>其他教育</t>
    </r>
  </si>
  <si>
    <r>
      <rPr>
        <sz val="11"/>
        <color rgb="FFFF0000"/>
        <rFont val="Times New Roman"/>
        <charset val="134"/>
      </rPr>
      <t xml:space="preserve">  </t>
    </r>
    <r>
      <rPr>
        <sz val="11"/>
        <color rgb="FFFF0000"/>
        <rFont val="宋体"/>
        <charset val="134"/>
      </rPr>
      <t>六、科学技术支出</t>
    </r>
  </si>
  <si>
    <r>
      <rPr>
        <sz val="11"/>
        <color theme="3" tint="0.4"/>
        <rFont val="Times New Roman"/>
        <charset val="134"/>
      </rPr>
      <t xml:space="preserve">    </t>
    </r>
    <r>
      <rPr>
        <sz val="11"/>
        <color theme="3" tint="0.4"/>
        <rFont val="宋体"/>
        <charset val="134"/>
      </rPr>
      <t>科学技术管理事务</t>
    </r>
  </si>
  <si>
    <r>
      <rPr>
        <sz val="11"/>
        <rFont val="Times New Roman"/>
        <charset val="134"/>
      </rPr>
      <t xml:space="preserve">      </t>
    </r>
    <r>
      <rPr>
        <sz val="11"/>
        <rFont val="宋体"/>
        <charset val="134"/>
      </rPr>
      <t>其他科学技术管理事务</t>
    </r>
  </si>
  <si>
    <r>
      <rPr>
        <sz val="11"/>
        <color theme="3" tint="0.4"/>
        <rFont val="Times New Roman"/>
        <charset val="134"/>
      </rPr>
      <t xml:space="preserve">    </t>
    </r>
    <r>
      <rPr>
        <sz val="11"/>
        <color theme="3" tint="0.4"/>
        <rFont val="宋体"/>
        <charset val="134"/>
      </rPr>
      <t>基础研究</t>
    </r>
  </si>
  <si>
    <r>
      <rPr>
        <sz val="11"/>
        <rFont val="Times New Roman"/>
        <charset val="134"/>
      </rPr>
      <t xml:space="preserve">      </t>
    </r>
    <r>
      <rPr>
        <sz val="11"/>
        <rFont val="宋体"/>
        <charset val="134"/>
      </rPr>
      <t>机构运行</t>
    </r>
  </si>
  <si>
    <r>
      <rPr>
        <sz val="11"/>
        <rFont val="Times New Roman"/>
        <charset val="134"/>
      </rPr>
      <t xml:space="preserve">      </t>
    </r>
    <r>
      <rPr>
        <sz val="11"/>
        <rFont val="宋体"/>
        <charset val="134"/>
      </rPr>
      <t>重点基础研究规划</t>
    </r>
  </si>
  <si>
    <r>
      <rPr>
        <sz val="11"/>
        <rFont val="Times New Roman"/>
        <charset val="134"/>
      </rPr>
      <t xml:space="preserve">      </t>
    </r>
    <r>
      <rPr>
        <sz val="11"/>
        <rFont val="宋体"/>
        <charset val="134"/>
      </rPr>
      <t>自然科学基金</t>
    </r>
  </si>
  <si>
    <r>
      <rPr>
        <sz val="11"/>
        <rFont val="Times New Roman"/>
        <charset val="134"/>
      </rPr>
      <t xml:space="preserve">      </t>
    </r>
    <r>
      <rPr>
        <sz val="11"/>
        <rFont val="宋体"/>
        <charset val="134"/>
      </rPr>
      <t>重点实验室及相关设施</t>
    </r>
  </si>
  <si>
    <r>
      <rPr>
        <sz val="11"/>
        <rFont val="Times New Roman"/>
        <charset val="134"/>
      </rPr>
      <t xml:space="preserve">      </t>
    </r>
    <r>
      <rPr>
        <sz val="11"/>
        <rFont val="宋体"/>
        <charset val="134"/>
      </rPr>
      <t>重大科学工程</t>
    </r>
  </si>
  <si>
    <r>
      <rPr>
        <sz val="11"/>
        <rFont val="Times New Roman"/>
        <charset val="134"/>
      </rPr>
      <t xml:space="preserve">      </t>
    </r>
    <r>
      <rPr>
        <sz val="11"/>
        <rFont val="宋体"/>
        <charset val="134"/>
      </rPr>
      <t>专项基础科研</t>
    </r>
  </si>
  <si>
    <r>
      <rPr>
        <sz val="11"/>
        <rFont val="Times New Roman"/>
        <charset val="134"/>
      </rPr>
      <t xml:space="preserve">      </t>
    </r>
    <r>
      <rPr>
        <sz val="11"/>
        <rFont val="宋体"/>
        <charset val="134"/>
      </rPr>
      <t>专项技术基础</t>
    </r>
  </si>
  <si>
    <r>
      <rPr>
        <sz val="11"/>
        <rFont val="Times New Roman"/>
        <charset val="134"/>
      </rPr>
      <t xml:space="preserve">      </t>
    </r>
    <r>
      <rPr>
        <sz val="11"/>
        <rFont val="宋体"/>
        <charset val="134"/>
      </rPr>
      <t>其他基础研究</t>
    </r>
  </si>
  <si>
    <r>
      <rPr>
        <sz val="11"/>
        <color theme="3" tint="0.4"/>
        <rFont val="Times New Roman"/>
        <charset val="134"/>
      </rPr>
      <t xml:space="preserve">    </t>
    </r>
    <r>
      <rPr>
        <sz val="11"/>
        <color theme="3" tint="0.4"/>
        <rFont val="宋体"/>
        <charset val="134"/>
      </rPr>
      <t>应用研究</t>
    </r>
  </si>
  <si>
    <r>
      <rPr>
        <sz val="11"/>
        <rFont val="Times New Roman"/>
        <charset val="134"/>
      </rPr>
      <t xml:space="preserve">      </t>
    </r>
    <r>
      <rPr>
        <sz val="11"/>
        <rFont val="宋体"/>
        <charset val="134"/>
      </rPr>
      <t>社会公益研究</t>
    </r>
  </si>
  <si>
    <r>
      <rPr>
        <sz val="11"/>
        <rFont val="Times New Roman"/>
        <charset val="134"/>
      </rPr>
      <t xml:space="preserve">      </t>
    </r>
    <r>
      <rPr>
        <sz val="11"/>
        <rFont val="宋体"/>
        <charset val="134"/>
      </rPr>
      <t>高技术研究</t>
    </r>
  </si>
  <si>
    <r>
      <rPr>
        <sz val="11"/>
        <rFont val="Times New Roman"/>
        <charset val="134"/>
      </rPr>
      <t xml:space="preserve">      </t>
    </r>
    <r>
      <rPr>
        <sz val="11"/>
        <rFont val="宋体"/>
        <charset val="134"/>
      </rPr>
      <t>专项科研试制</t>
    </r>
  </si>
  <si>
    <r>
      <rPr>
        <sz val="11"/>
        <rFont val="Times New Roman"/>
        <charset val="134"/>
      </rPr>
      <t xml:space="preserve">      </t>
    </r>
    <r>
      <rPr>
        <sz val="11"/>
        <rFont val="宋体"/>
        <charset val="134"/>
      </rPr>
      <t>其他应用研究</t>
    </r>
  </si>
  <si>
    <r>
      <rPr>
        <sz val="11"/>
        <color theme="3" tint="0.4"/>
        <rFont val="Times New Roman"/>
        <charset val="134"/>
      </rPr>
      <t xml:space="preserve">    </t>
    </r>
    <r>
      <rPr>
        <sz val="11"/>
        <color theme="3" tint="0.4"/>
        <rFont val="宋体"/>
        <charset val="134"/>
      </rPr>
      <t>技术研究与开发</t>
    </r>
  </si>
  <si>
    <r>
      <rPr>
        <sz val="11"/>
        <rFont val="Times New Roman"/>
        <charset val="134"/>
      </rPr>
      <t xml:space="preserve">      </t>
    </r>
    <r>
      <rPr>
        <sz val="11"/>
        <rFont val="宋体"/>
        <charset val="134"/>
      </rPr>
      <t>应用技术研究与开发</t>
    </r>
  </si>
  <si>
    <r>
      <rPr>
        <sz val="11"/>
        <rFont val="Times New Roman"/>
        <charset val="134"/>
      </rPr>
      <t xml:space="preserve">      </t>
    </r>
    <r>
      <rPr>
        <sz val="11"/>
        <rFont val="宋体"/>
        <charset val="134"/>
      </rPr>
      <t>产业技术研究与开发</t>
    </r>
  </si>
  <si>
    <r>
      <rPr>
        <sz val="11"/>
        <rFont val="Times New Roman"/>
        <charset val="134"/>
      </rPr>
      <t xml:space="preserve">      </t>
    </r>
    <r>
      <rPr>
        <sz val="11"/>
        <rFont val="宋体"/>
        <charset val="134"/>
      </rPr>
      <t>科技成果转化与扩散</t>
    </r>
  </si>
  <si>
    <r>
      <rPr>
        <sz val="11"/>
        <rFont val="Times New Roman"/>
        <charset val="134"/>
      </rPr>
      <t xml:space="preserve">      </t>
    </r>
    <r>
      <rPr>
        <sz val="11"/>
        <rFont val="宋体"/>
        <charset val="134"/>
      </rPr>
      <t>其他技术研究与开发</t>
    </r>
  </si>
  <si>
    <r>
      <rPr>
        <sz val="11"/>
        <color theme="3" tint="0.4"/>
        <rFont val="Times New Roman"/>
        <charset val="134"/>
      </rPr>
      <t xml:space="preserve">    </t>
    </r>
    <r>
      <rPr>
        <sz val="11"/>
        <color theme="3" tint="0.4"/>
        <rFont val="宋体"/>
        <charset val="134"/>
      </rPr>
      <t>科技条件与服务</t>
    </r>
  </si>
  <si>
    <r>
      <rPr>
        <sz val="11"/>
        <rFont val="Times New Roman"/>
        <charset val="134"/>
      </rPr>
      <t xml:space="preserve">      </t>
    </r>
    <r>
      <rPr>
        <sz val="11"/>
        <rFont val="宋体"/>
        <charset val="134"/>
      </rPr>
      <t>技术创新服务体系</t>
    </r>
  </si>
  <si>
    <r>
      <rPr>
        <sz val="11"/>
        <rFont val="Times New Roman"/>
        <charset val="134"/>
      </rPr>
      <t xml:space="preserve">      </t>
    </r>
    <r>
      <rPr>
        <sz val="11"/>
        <rFont val="宋体"/>
        <charset val="134"/>
      </rPr>
      <t>科技条件专项</t>
    </r>
  </si>
  <si>
    <r>
      <rPr>
        <sz val="11"/>
        <rFont val="Times New Roman"/>
        <charset val="134"/>
      </rPr>
      <t xml:space="preserve">      </t>
    </r>
    <r>
      <rPr>
        <sz val="11"/>
        <rFont val="宋体"/>
        <charset val="134"/>
      </rPr>
      <t>其他科技条件与服务</t>
    </r>
  </si>
  <si>
    <r>
      <rPr>
        <sz val="11"/>
        <color theme="3" tint="0.4"/>
        <rFont val="Times New Roman"/>
        <charset val="134"/>
      </rPr>
      <t xml:space="preserve">    </t>
    </r>
    <r>
      <rPr>
        <sz val="11"/>
        <color theme="3" tint="0.4"/>
        <rFont val="宋体"/>
        <charset val="134"/>
      </rPr>
      <t>社会科学</t>
    </r>
  </si>
  <si>
    <r>
      <rPr>
        <sz val="11"/>
        <rFont val="Times New Roman"/>
        <charset val="134"/>
      </rPr>
      <t xml:space="preserve">      </t>
    </r>
    <r>
      <rPr>
        <sz val="11"/>
        <rFont val="宋体"/>
        <charset val="134"/>
      </rPr>
      <t>社会科学研究机构</t>
    </r>
  </si>
  <si>
    <r>
      <rPr>
        <sz val="11"/>
        <rFont val="Times New Roman"/>
        <charset val="134"/>
      </rPr>
      <t xml:space="preserve">      </t>
    </r>
    <r>
      <rPr>
        <sz val="11"/>
        <rFont val="宋体"/>
        <charset val="134"/>
      </rPr>
      <t>社会科学研究</t>
    </r>
  </si>
  <si>
    <r>
      <rPr>
        <sz val="11"/>
        <rFont val="Times New Roman"/>
        <charset val="134"/>
      </rPr>
      <t xml:space="preserve">      </t>
    </r>
    <r>
      <rPr>
        <sz val="11"/>
        <rFont val="宋体"/>
        <charset val="134"/>
      </rPr>
      <t>社科基金</t>
    </r>
  </si>
  <si>
    <r>
      <rPr>
        <sz val="11"/>
        <rFont val="Times New Roman"/>
        <charset val="134"/>
      </rPr>
      <t xml:space="preserve">      </t>
    </r>
    <r>
      <rPr>
        <sz val="11"/>
        <rFont val="宋体"/>
        <charset val="134"/>
      </rPr>
      <t>其他社会科学</t>
    </r>
  </si>
  <si>
    <r>
      <rPr>
        <sz val="11"/>
        <color theme="3" tint="0.4"/>
        <rFont val="Times New Roman"/>
        <charset val="134"/>
      </rPr>
      <t xml:space="preserve">    </t>
    </r>
    <r>
      <rPr>
        <sz val="11"/>
        <color theme="3" tint="0.4"/>
        <rFont val="宋体"/>
        <charset val="134"/>
      </rPr>
      <t>科学技术普及</t>
    </r>
  </si>
  <si>
    <r>
      <rPr>
        <sz val="11"/>
        <rFont val="Times New Roman"/>
        <charset val="134"/>
      </rPr>
      <t xml:space="preserve">      </t>
    </r>
    <r>
      <rPr>
        <sz val="11"/>
        <rFont val="宋体"/>
        <charset val="134"/>
      </rPr>
      <t>科普活动</t>
    </r>
  </si>
  <si>
    <r>
      <rPr>
        <sz val="11"/>
        <rFont val="Times New Roman"/>
        <charset val="134"/>
      </rPr>
      <t xml:space="preserve">      </t>
    </r>
    <r>
      <rPr>
        <sz val="11"/>
        <rFont val="宋体"/>
        <charset val="134"/>
      </rPr>
      <t>青少年科技活动</t>
    </r>
  </si>
  <si>
    <r>
      <rPr>
        <sz val="11"/>
        <rFont val="Times New Roman"/>
        <charset val="134"/>
      </rPr>
      <t xml:space="preserve">      </t>
    </r>
    <r>
      <rPr>
        <sz val="11"/>
        <rFont val="宋体"/>
        <charset val="134"/>
      </rPr>
      <t>学术交流活动</t>
    </r>
  </si>
  <si>
    <r>
      <rPr>
        <sz val="11"/>
        <rFont val="Times New Roman"/>
        <charset val="134"/>
      </rPr>
      <t xml:space="preserve">      </t>
    </r>
    <r>
      <rPr>
        <sz val="11"/>
        <rFont val="宋体"/>
        <charset val="134"/>
      </rPr>
      <t>科技馆站</t>
    </r>
  </si>
  <si>
    <r>
      <rPr>
        <sz val="11"/>
        <rFont val="Times New Roman"/>
        <charset val="134"/>
      </rPr>
      <t xml:space="preserve">      </t>
    </r>
    <r>
      <rPr>
        <sz val="11"/>
        <rFont val="宋体"/>
        <charset val="134"/>
      </rPr>
      <t>其他科学技术普及</t>
    </r>
  </si>
  <si>
    <r>
      <rPr>
        <sz val="11"/>
        <color theme="3" tint="0.4"/>
        <rFont val="Times New Roman"/>
        <charset val="134"/>
      </rPr>
      <t xml:space="preserve">    </t>
    </r>
    <r>
      <rPr>
        <sz val="11"/>
        <color theme="3" tint="0.4"/>
        <rFont val="宋体"/>
        <charset val="134"/>
      </rPr>
      <t>科技交流与合作</t>
    </r>
  </si>
  <si>
    <r>
      <rPr>
        <sz val="11"/>
        <rFont val="Times New Roman"/>
        <charset val="134"/>
      </rPr>
      <t xml:space="preserve">      </t>
    </r>
    <r>
      <rPr>
        <sz val="11"/>
        <rFont val="宋体"/>
        <charset val="134"/>
      </rPr>
      <t>国际交流与合作</t>
    </r>
  </si>
  <si>
    <r>
      <rPr>
        <sz val="11"/>
        <rFont val="Times New Roman"/>
        <charset val="134"/>
      </rPr>
      <t xml:space="preserve">      </t>
    </r>
    <r>
      <rPr>
        <sz val="11"/>
        <rFont val="宋体"/>
        <charset val="134"/>
      </rPr>
      <t>重大科技合作项目</t>
    </r>
  </si>
  <si>
    <r>
      <rPr>
        <sz val="11"/>
        <rFont val="Times New Roman"/>
        <charset val="134"/>
      </rPr>
      <t xml:space="preserve">      </t>
    </r>
    <r>
      <rPr>
        <sz val="11"/>
        <rFont val="宋体"/>
        <charset val="134"/>
      </rPr>
      <t>其他科技交流与合作</t>
    </r>
  </si>
  <si>
    <r>
      <rPr>
        <sz val="11"/>
        <color theme="3" tint="0.4"/>
        <rFont val="Times New Roman"/>
        <charset val="134"/>
      </rPr>
      <t xml:space="preserve">    </t>
    </r>
    <r>
      <rPr>
        <sz val="11"/>
        <color theme="3" tint="0.4"/>
        <rFont val="宋体"/>
        <charset val="134"/>
      </rPr>
      <t>科技重大项目</t>
    </r>
  </si>
  <si>
    <r>
      <rPr>
        <sz val="11"/>
        <rFont val="Times New Roman"/>
        <charset val="134"/>
      </rPr>
      <t xml:space="preserve">      </t>
    </r>
    <r>
      <rPr>
        <sz val="11"/>
        <rFont val="宋体"/>
        <charset val="134"/>
      </rPr>
      <t>科技重大专项</t>
    </r>
  </si>
  <si>
    <r>
      <rPr>
        <sz val="11"/>
        <rFont val="Times New Roman"/>
        <charset val="134"/>
      </rPr>
      <t xml:space="preserve">      </t>
    </r>
    <r>
      <rPr>
        <sz val="11"/>
        <rFont val="宋体"/>
        <charset val="134"/>
      </rPr>
      <t>重点研发计划</t>
    </r>
  </si>
  <si>
    <r>
      <rPr>
        <sz val="11"/>
        <color theme="3" tint="0.4"/>
        <rFont val="Times New Roman"/>
        <charset val="134"/>
      </rPr>
      <t xml:space="preserve">    </t>
    </r>
    <r>
      <rPr>
        <sz val="11"/>
        <color theme="3" tint="0.4"/>
        <rFont val="宋体"/>
        <charset val="134"/>
      </rPr>
      <t>其他科学技术</t>
    </r>
  </si>
  <si>
    <r>
      <rPr>
        <sz val="11"/>
        <rFont val="Times New Roman"/>
        <charset val="134"/>
      </rPr>
      <t xml:space="preserve">      </t>
    </r>
    <r>
      <rPr>
        <sz val="11"/>
        <rFont val="宋体"/>
        <charset val="134"/>
      </rPr>
      <t>科技奖励</t>
    </r>
  </si>
  <si>
    <r>
      <rPr>
        <sz val="11"/>
        <rFont val="Times New Roman"/>
        <charset val="134"/>
      </rPr>
      <t xml:space="preserve">      </t>
    </r>
    <r>
      <rPr>
        <sz val="11"/>
        <rFont val="宋体"/>
        <charset val="134"/>
      </rPr>
      <t>核应急</t>
    </r>
  </si>
  <si>
    <r>
      <rPr>
        <sz val="11"/>
        <rFont val="Times New Roman"/>
        <charset val="134"/>
      </rPr>
      <t xml:space="preserve">      </t>
    </r>
    <r>
      <rPr>
        <sz val="11"/>
        <rFont val="宋体"/>
        <charset val="134"/>
      </rPr>
      <t>转制科研机构</t>
    </r>
  </si>
  <si>
    <r>
      <rPr>
        <sz val="11"/>
        <rFont val="Times New Roman"/>
        <charset val="134"/>
      </rPr>
      <t xml:space="preserve">      </t>
    </r>
    <r>
      <rPr>
        <sz val="11"/>
        <rFont val="宋体"/>
        <charset val="134"/>
      </rPr>
      <t>其他科学技术</t>
    </r>
  </si>
  <si>
    <r>
      <rPr>
        <sz val="11"/>
        <color rgb="FFFF0000"/>
        <rFont val="Times New Roman"/>
        <charset val="134"/>
      </rPr>
      <t xml:space="preserve">  </t>
    </r>
    <r>
      <rPr>
        <sz val="11"/>
        <color rgb="FFFF0000"/>
        <rFont val="宋体"/>
        <charset val="134"/>
      </rPr>
      <t>七、文化旅游体育与传媒支出</t>
    </r>
  </si>
  <si>
    <r>
      <rPr>
        <sz val="11"/>
        <color theme="3" tint="0.4"/>
        <rFont val="Times New Roman"/>
        <charset val="134"/>
      </rPr>
      <t xml:space="preserve">    </t>
    </r>
    <r>
      <rPr>
        <sz val="11"/>
        <color theme="3" tint="0.4"/>
        <rFont val="宋体"/>
        <charset val="134"/>
      </rPr>
      <t>文化和旅游</t>
    </r>
  </si>
  <si>
    <r>
      <rPr>
        <sz val="11"/>
        <rFont val="Times New Roman"/>
        <charset val="134"/>
      </rPr>
      <t xml:space="preserve">      </t>
    </r>
    <r>
      <rPr>
        <sz val="11"/>
        <rFont val="宋体"/>
        <charset val="134"/>
      </rPr>
      <t>图书馆</t>
    </r>
  </si>
  <si>
    <r>
      <rPr>
        <sz val="11"/>
        <rFont val="Times New Roman"/>
        <charset val="134"/>
      </rPr>
      <t xml:space="preserve">      </t>
    </r>
    <r>
      <rPr>
        <sz val="11"/>
        <rFont val="宋体"/>
        <charset val="134"/>
      </rPr>
      <t>文化展示及纪念机构</t>
    </r>
  </si>
  <si>
    <r>
      <rPr>
        <sz val="11"/>
        <rFont val="Times New Roman"/>
        <charset val="134"/>
      </rPr>
      <t xml:space="preserve">      </t>
    </r>
    <r>
      <rPr>
        <sz val="11"/>
        <rFont val="宋体"/>
        <charset val="134"/>
      </rPr>
      <t>艺术表演场所</t>
    </r>
  </si>
  <si>
    <r>
      <rPr>
        <sz val="11"/>
        <rFont val="Times New Roman"/>
        <charset val="134"/>
      </rPr>
      <t xml:space="preserve">      </t>
    </r>
    <r>
      <rPr>
        <sz val="11"/>
        <rFont val="宋体"/>
        <charset val="134"/>
      </rPr>
      <t>艺术表演团体</t>
    </r>
  </si>
  <si>
    <r>
      <rPr>
        <sz val="11"/>
        <rFont val="Times New Roman"/>
        <charset val="134"/>
      </rPr>
      <t xml:space="preserve">      </t>
    </r>
    <r>
      <rPr>
        <sz val="11"/>
        <rFont val="宋体"/>
        <charset val="134"/>
      </rPr>
      <t>文化活动</t>
    </r>
  </si>
  <si>
    <r>
      <rPr>
        <sz val="11"/>
        <rFont val="Times New Roman"/>
        <charset val="134"/>
      </rPr>
      <t xml:space="preserve">      </t>
    </r>
    <r>
      <rPr>
        <sz val="11"/>
        <rFont val="宋体"/>
        <charset val="134"/>
      </rPr>
      <t>群众文化</t>
    </r>
  </si>
  <si>
    <r>
      <rPr>
        <sz val="11"/>
        <rFont val="Times New Roman"/>
        <charset val="134"/>
      </rPr>
      <t xml:space="preserve">      </t>
    </r>
    <r>
      <rPr>
        <sz val="11"/>
        <rFont val="宋体"/>
        <charset val="134"/>
      </rPr>
      <t>文化和旅游交流与合作</t>
    </r>
  </si>
  <si>
    <r>
      <rPr>
        <sz val="11"/>
        <rFont val="Times New Roman"/>
        <charset val="134"/>
      </rPr>
      <t xml:space="preserve">      </t>
    </r>
    <r>
      <rPr>
        <sz val="11"/>
        <rFont val="宋体"/>
        <charset val="134"/>
      </rPr>
      <t>文化创作与保护</t>
    </r>
  </si>
  <si>
    <r>
      <rPr>
        <sz val="11"/>
        <rFont val="Times New Roman"/>
        <charset val="134"/>
      </rPr>
      <t xml:space="preserve">      </t>
    </r>
    <r>
      <rPr>
        <sz val="11"/>
        <rFont val="宋体"/>
        <charset val="134"/>
      </rPr>
      <t>文化和旅游市场管理</t>
    </r>
  </si>
  <si>
    <r>
      <rPr>
        <sz val="11"/>
        <rFont val="Times New Roman"/>
        <charset val="134"/>
      </rPr>
      <t xml:space="preserve">      </t>
    </r>
    <r>
      <rPr>
        <sz val="11"/>
        <rFont val="宋体"/>
        <charset val="134"/>
      </rPr>
      <t>旅游宣传</t>
    </r>
  </si>
  <si>
    <r>
      <rPr>
        <sz val="11"/>
        <rFont val="Times New Roman"/>
        <charset val="134"/>
      </rPr>
      <t xml:space="preserve">      </t>
    </r>
    <r>
      <rPr>
        <sz val="11"/>
        <rFont val="宋体"/>
        <charset val="134"/>
      </rPr>
      <t>旅游行业业务管理</t>
    </r>
  </si>
  <si>
    <r>
      <rPr>
        <sz val="11"/>
        <rFont val="Times New Roman"/>
        <charset val="134"/>
      </rPr>
      <t xml:space="preserve">      </t>
    </r>
    <r>
      <rPr>
        <sz val="11"/>
        <rFont val="宋体"/>
        <charset val="134"/>
      </rPr>
      <t>其他文化和旅游</t>
    </r>
  </si>
  <si>
    <r>
      <rPr>
        <sz val="11"/>
        <color theme="3" tint="0.4"/>
        <rFont val="Times New Roman"/>
        <charset val="134"/>
      </rPr>
      <t xml:space="preserve">    </t>
    </r>
    <r>
      <rPr>
        <sz val="11"/>
        <color theme="3" tint="0.4"/>
        <rFont val="宋体"/>
        <charset val="134"/>
      </rPr>
      <t>文物</t>
    </r>
  </si>
  <si>
    <r>
      <rPr>
        <sz val="11"/>
        <rFont val="Times New Roman"/>
        <charset val="134"/>
      </rPr>
      <t xml:space="preserve">      </t>
    </r>
    <r>
      <rPr>
        <sz val="11"/>
        <rFont val="宋体"/>
        <charset val="134"/>
      </rPr>
      <t>文物保护</t>
    </r>
  </si>
  <si>
    <r>
      <rPr>
        <sz val="11"/>
        <rFont val="Times New Roman"/>
        <charset val="134"/>
      </rPr>
      <t xml:space="preserve">      </t>
    </r>
    <r>
      <rPr>
        <sz val="11"/>
        <rFont val="宋体"/>
        <charset val="134"/>
      </rPr>
      <t>博物馆</t>
    </r>
  </si>
  <si>
    <r>
      <rPr>
        <sz val="11"/>
        <rFont val="Times New Roman"/>
        <charset val="134"/>
      </rPr>
      <t xml:space="preserve">      </t>
    </r>
    <r>
      <rPr>
        <sz val="11"/>
        <rFont val="宋体"/>
        <charset val="134"/>
      </rPr>
      <t>历史名城与古迹</t>
    </r>
  </si>
  <si>
    <r>
      <rPr>
        <sz val="11"/>
        <rFont val="Times New Roman"/>
        <charset val="134"/>
      </rPr>
      <t xml:space="preserve">      </t>
    </r>
    <r>
      <rPr>
        <sz val="11"/>
        <rFont val="宋体"/>
        <charset val="134"/>
      </rPr>
      <t>其他文物</t>
    </r>
  </si>
  <si>
    <r>
      <rPr>
        <sz val="11"/>
        <color theme="3" tint="0.4"/>
        <rFont val="Times New Roman"/>
        <charset val="134"/>
      </rPr>
      <t xml:space="preserve">    </t>
    </r>
    <r>
      <rPr>
        <sz val="11"/>
        <color theme="3" tint="0.4"/>
        <rFont val="宋体"/>
        <charset val="134"/>
      </rPr>
      <t>体育</t>
    </r>
  </si>
  <si>
    <r>
      <rPr>
        <sz val="11"/>
        <rFont val="Times New Roman"/>
        <charset val="134"/>
      </rPr>
      <t xml:space="preserve">      </t>
    </r>
    <r>
      <rPr>
        <sz val="11"/>
        <rFont val="宋体"/>
        <charset val="134"/>
      </rPr>
      <t>运动项目管理</t>
    </r>
  </si>
  <si>
    <r>
      <rPr>
        <sz val="11"/>
        <rFont val="Times New Roman"/>
        <charset val="134"/>
      </rPr>
      <t xml:space="preserve">      </t>
    </r>
    <r>
      <rPr>
        <sz val="11"/>
        <rFont val="宋体"/>
        <charset val="134"/>
      </rPr>
      <t>体育竞赛</t>
    </r>
  </si>
  <si>
    <r>
      <rPr>
        <sz val="11"/>
        <rFont val="Times New Roman"/>
        <charset val="134"/>
      </rPr>
      <t xml:space="preserve">      </t>
    </r>
    <r>
      <rPr>
        <sz val="11"/>
        <rFont val="宋体"/>
        <charset val="134"/>
      </rPr>
      <t>体育训练</t>
    </r>
  </si>
  <si>
    <r>
      <rPr>
        <sz val="11"/>
        <rFont val="Times New Roman"/>
        <charset val="134"/>
      </rPr>
      <t xml:space="preserve">      </t>
    </r>
    <r>
      <rPr>
        <sz val="11"/>
        <rFont val="宋体"/>
        <charset val="134"/>
      </rPr>
      <t>体育场馆</t>
    </r>
  </si>
  <si>
    <r>
      <rPr>
        <sz val="11"/>
        <rFont val="Times New Roman"/>
        <charset val="134"/>
      </rPr>
      <t xml:space="preserve">      </t>
    </r>
    <r>
      <rPr>
        <sz val="11"/>
        <rFont val="宋体"/>
        <charset val="134"/>
      </rPr>
      <t>群众体育</t>
    </r>
  </si>
  <si>
    <r>
      <rPr>
        <sz val="11"/>
        <rFont val="Times New Roman"/>
        <charset val="134"/>
      </rPr>
      <t xml:space="preserve">      </t>
    </r>
    <r>
      <rPr>
        <sz val="11"/>
        <rFont val="宋体"/>
        <charset val="134"/>
      </rPr>
      <t>体育交流与合作</t>
    </r>
  </si>
  <si>
    <r>
      <rPr>
        <sz val="11"/>
        <rFont val="Times New Roman"/>
        <charset val="134"/>
      </rPr>
      <t xml:space="preserve">      </t>
    </r>
    <r>
      <rPr>
        <sz val="11"/>
        <rFont val="宋体"/>
        <charset val="134"/>
      </rPr>
      <t>其他体育</t>
    </r>
  </si>
  <si>
    <r>
      <rPr>
        <sz val="11"/>
        <color theme="3" tint="0.4"/>
        <rFont val="Times New Roman"/>
        <charset val="134"/>
      </rPr>
      <t xml:space="preserve">    </t>
    </r>
    <r>
      <rPr>
        <sz val="11"/>
        <color theme="3" tint="0.4"/>
        <rFont val="宋体"/>
        <charset val="134"/>
      </rPr>
      <t>新闻出版电影</t>
    </r>
  </si>
  <si>
    <r>
      <rPr>
        <sz val="11"/>
        <rFont val="Times New Roman"/>
        <charset val="134"/>
      </rPr>
      <t xml:space="preserve">      </t>
    </r>
    <r>
      <rPr>
        <sz val="11"/>
        <rFont val="宋体"/>
        <charset val="134"/>
      </rPr>
      <t>新闻通讯</t>
    </r>
  </si>
  <si>
    <r>
      <rPr>
        <sz val="11"/>
        <rFont val="Times New Roman"/>
        <charset val="134"/>
      </rPr>
      <t xml:space="preserve">      </t>
    </r>
    <r>
      <rPr>
        <sz val="11"/>
        <rFont val="宋体"/>
        <charset val="134"/>
      </rPr>
      <t>出版发行</t>
    </r>
  </si>
  <si>
    <r>
      <rPr>
        <sz val="11"/>
        <rFont val="Times New Roman"/>
        <charset val="134"/>
      </rPr>
      <t xml:space="preserve">      </t>
    </r>
    <r>
      <rPr>
        <sz val="11"/>
        <rFont val="宋体"/>
        <charset val="134"/>
      </rPr>
      <t>版权管理</t>
    </r>
  </si>
  <si>
    <r>
      <rPr>
        <sz val="11"/>
        <rFont val="Times New Roman"/>
        <charset val="134"/>
      </rPr>
      <t xml:space="preserve">      </t>
    </r>
    <r>
      <rPr>
        <sz val="11"/>
        <rFont val="宋体"/>
        <charset val="134"/>
      </rPr>
      <t>电影</t>
    </r>
  </si>
  <si>
    <r>
      <rPr>
        <sz val="11"/>
        <rFont val="Times New Roman"/>
        <charset val="134"/>
      </rPr>
      <t xml:space="preserve">      </t>
    </r>
    <r>
      <rPr>
        <sz val="11"/>
        <rFont val="宋体"/>
        <charset val="134"/>
      </rPr>
      <t>其他新闻出版电影</t>
    </r>
  </si>
  <si>
    <r>
      <rPr>
        <sz val="11"/>
        <color theme="3" tint="0.4"/>
        <rFont val="Times New Roman"/>
        <charset val="134"/>
      </rPr>
      <t xml:space="preserve">    </t>
    </r>
    <r>
      <rPr>
        <sz val="11"/>
        <color theme="3" tint="0.4"/>
        <rFont val="宋体"/>
        <charset val="134"/>
      </rPr>
      <t>广播电视</t>
    </r>
  </si>
  <si>
    <r>
      <rPr>
        <sz val="11"/>
        <rFont val="Times New Roman"/>
        <charset val="134"/>
      </rPr>
      <t xml:space="preserve">      </t>
    </r>
    <r>
      <rPr>
        <sz val="11"/>
        <rFont val="宋体"/>
        <charset val="134"/>
      </rPr>
      <t>广播</t>
    </r>
  </si>
  <si>
    <r>
      <rPr>
        <sz val="11"/>
        <rFont val="Times New Roman"/>
        <charset val="134"/>
      </rPr>
      <t xml:space="preserve">      </t>
    </r>
    <r>
      <rPr>
        <sz val="11"/>
        <rFont val="宋体"/>
        <charset val="134"/>
      </rPr>
      <t>电视</t>
    </r>
  </si>
  <si>
    <r>
      <rPr>
        <sz val="11"/>
        <rFont val="Times New Roman"/>
        <charset val="134"/>
      </rPr>
      <t xml:space="preserve">      </t>
    </r>
    <r>
      <rPr>
        <sz val="11"/>
        <rFont val="宋体"/>
        <charset val="134"/>
      </rPr>
      <t>其他广播电视</t>
    </r>
  </si>
  <si>
    <r>
      <rPr>
        <sz val="11"/>
        <color theme="3" tint="0.4"/>
        <rFont val="Times New Roman"/>
        <charset val="134"/>
      </rPr>
      <t xml:space="preserve">    </t>
    </r>
    <r>
      <rPr>
        <sz val="11"/>
        <color theme="3" tint="0.4"/>
        <rFont val="宋体"/>
        <charset val="134"/>
      </rPr>
      <t>其他文化体育与传媒</t>
    </r>
  </si>
  <si>
    <r>
      <rPr>
        <sz val="11"/>
        <rFont val="Times New Roman"/>
        <charset val="134"/>
      </rPr>
      <t xml:space="preserve">      </t>
    </r>
    <r>
      <rPr>
        <sz val="11"/>
        <rFont val="宋体"/>
        <charset val="134"/>
      </rPr>
      <t>宣传文化发展专项</t>
    </r>
  </si>
  <si>
    <r>
      <rPr>
        <sz val="11"/>
        <rFont val="Times New Roman"/>
        <charset val="134"/>
      </rPr>
      <t xml:space="preserve">      </t>
    </r>
    <r>
      <rPr>
        <sz val="11"/>
        <rFont val="宋体"/>
        <charset val="134"/>
      </rPr>
      <t>文化产业发展专项</t>
    </r>
  </si>
  <si>
    <r>
      <rPr>
        <sz val="11"/>
        <rFont val="Times New Roman"/>
        <charset val="134"/>
      </rPr>
      <t xml:space="preserve">      </t>
    </r>
    <r>
      <rPr>
        <sz val="11"/>
        <rFont val="宋体"/>
        <charset val="134"/>
      </rPr>
      <t>其他文化体育与传媒</t>
    </r>
  </si>
  <si>
    <r>
      <rPr>
        <sz val="11"/>
        <color rgb="FFFF0000"/>
        <rFont val="Times New Roman"/>
        <charset val="134"/>
      </rPr>
      <t xml:space="preserve">  </t>
    </r>
    <r>
      <rPr>
        <sz val="11"/>
        <color rgb="FFFF0000"/>
        <rFont val="宋体"/>
        <charset val="134"/>
      </rPr>
      <t>八、社会保障和就业支出</t>
    </r>
  </si>
  <si>
    <r>
      <rPr>
        <sz val="11"/>
        <color theme="3" tint="0.4"/>
        <rFont val="Times New Roman"/>
        <charset val="134"/>
      </rPr>
      <t xml:space="preserve">    </t>
    </r>
    <r>
      <rPr>
        <sz val="11"/>
        <color theme="3" tint="0.4"/>
        <rFont val="宋体"/>
        <charset val="134"/>
      </rPr>
      <t>人力资源和社会保障管理事务</t>
    </r>
  </si>
  <si>
    <r>
      <rPr>
        <sz val="11"/>
        <rFont val="Times New Roman"/>
        <charset val="134"/>
      </rPr>
      <t xml:space="preserve">      </t>
    </r>
    <r>
      <rPr>
        <sz val="11"/>
        <rFont val="宋体"/>
        <charset val="134"/>
      </rPr>
      <t>综合业务管理</t>
    </r>
  </si>
  <si>
    <r>
      <rPr>
        <sz val="11"/>
        <rFont val="Times New Roman"/>
        <charset val="134"/>
      </rPr>
      <t xml:space="preserve">      </t>
    </r>
    <r>
      <rPr>
        <sz val="11"/>
        <rFont val="宋体"/>
        <charset val="134"/>
      </rPr>
      <t>劳动保障监察</t>
    </r>
  </si>
  <si>
    <r>
      <rPr>
        <sz val="11"/>
        <rFont val="Times New Roman"/>
        <charset val="134"/>
      </rPr>
      <t xml:space="preserve">      </t>
    </r>
    <r>
      <rPr>
        <sz val="11"/>
        <rFont val="宋体"/>
        <charset val="134"/>
      </rPr>
      <t>就业管理事务</t>
    </r>
  </si>
  <si>
    <r>
      <rPr>
        <sz val="11"/>
        <rFont val="Times New Roman"/>
        <charset val="134"/>
      </rPr>
      <t xml:space="preserve">      </t>
    </r>
    <r>
      <rPr>
        <sz val="11"/>
        <rFont val="宋体"/>
        <charset val="134"/>
      </rPr>
      <t>社会保险业务管理事务</t>
    </r>
  </si>
  <si>
    <r>
      <rPr>
        <sz val="11"/>
        <rFont val="Times New Roman"/>
        <charset val="134"/>
      </rPr>
      <t xml:space="preserve">      </t>
    </r>
    <r>
      <rPr>
        <sz val="11"/>
        <rFont val="宋体"/>
        <charset val="134"/>
      </rPr>
      <t>社会保险经办机构</t>
    </r>
  </si>
  <si>
    <r>
      <rPr>
        <sz val="11"/>
        <rFont val="Times New Roman"/>
        <charset val="134"/>
      </rPr>
      <t xml:space="preserve">      </t>
    </r>
    <r>
      <rPr>
        <sz val="11"/>
        <rFont val="宋体"/>
        <charset val="134"/>
      </rPr>
      <t>劳动关系和维权</t>
    </r>
  </si>
  <si>
    <r>
      <rPr>
        <sz val="11"/>
        <rFont val="Times New Roman"/>
        <charset val="134"/>
      </rPr>
      <t xml:space="preserve">      </t>
    </r>
    <r>
      <rPr>
        <sz val="11"/>
        <rFont val="宋体"/>
        <charset val="134"/>
      </rPr>
      <t>公共就业服务和职业技能鉴定机构</t>
    </r>
  </si>
  <si>
    <r>
      <rPr>
        <sz val="11"/>
        <rFont val="Times New Roman"/>
        <charset val="134"/>
      </rPr>
      <t xml:space="preserve">      </t>
    </r>
    <r>
      <rPr>
        <sz val="11"/>
        <rFont val="宋体"/>
        <charset val="134"/>
      </rPr>
      <t>劳动人事争议调解仲裁</t>
    </r>
  </si>
  <si>
    <r>
      <rPr>
        <sz val="11"/>
        <rFont val="Times New Roman"/>
        <charset val="134"/>
      </rPr>
      <t xml:space="preserve">      </t>
    </r>
    <r>
      <rPr>
        <sz val="11"/>
        <rFont val="宋体"/>
        <charset val="134"/>
      </rPr>
      <t>其他人力资源和社会保障管理事务</t>
    </r>
  </si>
  <si>
    <r>
      <rPr>
        <sz val="11"/>
        <color theme="3" tint="0.4"/>
        <rFont val="Times New Roman"/>
        <charset val="134"/>
      </rPr>
      <t xml:space="preserve">    </t>
    </r>
    <r>
      <rPr>
        <sz val="11"/>
        <color theme="3" tint="0.4"/>
        <rFont val="宋体"/>
        <charset val="134"/>
      </rPr>
      <t>民政管理事务</t>
    </r>
  </si>
  <si>
    <r>
      <rPr>
        <sz val="11"/>
        <rFont val="Times New Roman"/>
        <charset val="134"/>
      </rPr>
      <t xml:space="preserve">      </t>
    </r>
    <r>
      <rPr>
        <sz val="11"/>
        <rFont val="宋体"/>
        <charset val="134"/>
      </rPr>
      <t>民间组织管理</t>
    </r>
  </si>
  <si>
    <r>
      <rPr>
        <sz val="11"/>
        <rFont val="Times New Roman"/>
        <charset val="134"/>
      </rPr>
      <t xml:space="preserve">      </t>
    </r>
    <r>
      <rPr>
        <sz val="11"/>
        <rFont val="宋体"/>
        <charset val="134"/>
      </rPr>
      <t>行政区划和地名管理</t>
    </r>
  </si>
  <si>
    <r>
      <rPr>
        <sz val="11"/>
        <rFont val="Times New Roman"/>
        <charset val="134"/>
      </rPr>
      <t xml:space="preserve">      </t>
    </r>
    <r>
      <rPr>
        <sz val="11"/>
        <rFont val="宋体"/>
        <charset val="134"/>
      </rPr>
      <t>基层政权和社区建设</t>
    </r>
  </si>
  <si>
    <r>
      <rPr>
        <sz val="11"/>
        <rFont val="Times New Roman"/>
        <charset val="134"/>
      </rPr>
      <t xml:space="preserve">      </t>
    </r>
    <r>
      <rPr>
        <sz val="11"/>
        <rFont val="宋体"/>
        <charset val="134"/>
      </rPr>
      <t>其他民政管理事务</t>
    </r>
  </si>
  <si>
    <r>
      <rPr>
        <sz val="11"/>
        <color theme="3" tint="0.4"/>
        <rFont val="Times New Roman"/>
        <charset val="134"/>
      </rPr>
      <t xml:space="preserve">    </t>
    </r>
    <r>
      <rPr>
        <sz val="11"/>
        <color theme="3" tint="0.4"/>
        <rFont val="宋体"/>
        <charset val="134"/>
      </rPr>
      <t>补充全国社会保障基金</t>
    </r>
  </si>
  <si>
    <r>
      <rPr>
        <sz val="11"/>
        <rFont val="Times New Roman"/>
        <charset val="134"/>
      </rPr>
      <t xml:space="preserve">      </t>
    </r>
    <r>
      <rPr>
        <sz val="11"/>
        <rFont val="宋体"/>
        <charset val="134"/>
      </rPr>
      <t>用一般公共预算补充基金</t>
    </r>
  </si>
  <si>
    <r>
      <rPr>
        <sz val="11"/>
        <color theme="3" tint="0.4"/>
        <rFont val="Times New Roman"/>
        <charset val="134"/>
      </rPr>
      <t xml:space="preserve">    </t>
    </r>
    <r>
      <rPr>
        <sz val="11"/>
        <color theme="3" tint="0.4"/>
        <rFont val="宋体"/>
        <charset val="134"/>
      </rPr>
      <t>行政事业单位离退休</t>
    </r>
  </si>
  <si>
    <r>
      <rPr>
        <sz val="11"/>
        <rFont val="Times New Roman"/>
        <charset val="134"/>
      </rPr>
      <t xml:space="preserve">      </t>
    </r>
    <r>
      <rPr>
        <sz val="11"/>
        <rFont val="宋体"/>
        <charset val="134"/>
      </rPr>
      <t>归口管理的行政单位离退休</t>
    </r>
  </si>
  <si>
    <r>
      <rPr>
        <sz val="11"/>
        <rFont val="Times New Roman"/>
        <charset val="134"/>
      </rPr>
      <t xml:space="preserve">      </t>
    </r>
    <r>
      <rPr>
        <sz val="11"/>
        <rFont val="宋体"/>
        <charset val="134"/>
      </rPr>
      <t>事业单位离退休</t>
    </r>
  </si>
  <si>
    <r>
      <rPr>
        <sz val="11"/>
        <rFont val="Times New Roman"/>
        <charset val="134"/>
      </rPr>
      <t xml:space="preserve">      </t>
    </r>
    <r>
      <rPr>
        <sz val="11"/>
        <rFont val="宋体"/>
        <charset val="134"/>
      </rPr>
      <t>离退休人员管理机构</t>
    </r>
  </si>
  <si>
    <r>
      <rPr>
        <sz val="11"/>
        <rFont val="Times New Roman"/>
        <charset val="134"/>
      </rPr>
      <t xml:space="preserve">      </t>
    </r>
    <r>
      <rPr>
        <sz val="11"/>
        <rFont val="宋体"/>
        <charset val="134"/>
      </rPr>
      <t>未归口管理的行政单位离退休</t>
    </r>
  </si>
  <si>
    <r>
      <rPr>
        <sz val="11"/>
        <rFont val="Times New Roman"/>
        <charset val="134"/>
      </rPr>
      <t xml:space="preserve">      </t>
    </r>
    <r>
      <rPr>
        <sz val="11"/>
        <rFont val="宋体"/>
        <charset val="134"/>
      </rPr>
      <t>机关事业单位基本养老保险缴费</t>
    </r>
  </si>
  <si>
    <r>
      <rPr>
        <sz val="11"/>
        <rFont val="Times New Roman"/>
        <charset val="134"/>
      </rPr>
      <t xml:space="preserve">      </t>
    </r>
    <r>
      <rPr>
        <sz val="11"/>
        <rFont val="宋体"/>
        <charset val="134"/>
      </rPr>
      <t>机关事业单位职业年金缴费</t>
    </r>
  </si>
  <si>
    <r>
      <rPr>
        <sz val="11"/>
        <rFont val="Times New Roman"/>
        <charset val="134"/>
      </rPr>
      <t xml:space="preserve">      </t>
    </r>
    <r>
      <rPr>
        <sz val="11"/>
        <rFont val="宋体"/>
        <charset val="134"/>
      </rPr>
      <t>对机关事业单位基本养老保险基金的补助</t>
    </r>
  </si>
  <si>
    <r>
      <rPr>
        <sz val="11"/>
        <rFont val="Times New Roman"/>
        <charset val="134"/>
      </rPr>
      <t xml:space="preserve">      </t>
    </r>
    <r>
      <rPr>
        <sz val="11"/>
        <rFont val="宋体"/>
        <charset val="134"/>
      </rPr>
      <t>其他行政事业单位离退休</t>
    </r>
  </si>
  <si>
    <r>
      <rPr>
        <sz val="11"/>
        <color theme="3" tint="0.4"/>
        <rFont val="Times New Roman"/>
        <charset val="134"/>
      </rPr>
      <t xml:space="preserve">    </t>
    </r>
    <r>
      <rPr>
        <sz val="11"/>
        <color theme="3" tint="0.4"/>
        <rFont val="宋体"/>
        <charset val="134"/>
      </rPr>
      <t>企业改革补助</t>
    </r>
  </si>
  <si>
    <r>
      <rPr>
        <sz val="11"/>
        <rFont val="Times New Roman"/>
        <charset val="134"/>
      </rPr>
      <t xml:space="preserve">      </t>
    </r>
    <r>
      <rPr>
        <sz val="11"/>
        <rFont val="宋体"/>
        <charset val="134"/>
      </rPr>
      <t>企业关闭破产补助</t>
    </r>
  </si>
  <si>
    <r>
      <rPr>
        <sz val="11"/>
        <rFont val="Times New Roman"/>
        <charset val="134"/>
      </rPr>
      <t xml:space="preserve">      </t>
    </r>
    <r>
      <rPr>
        <sz val="11"/>
        <rFont val="宋体"/>
        <charset val="134"/>
      </rPr>
      <t>厂办大集体改革补助</t>
    </r>
  </si>
  <si>
    <r>
      <rPr>
        <sz val="11"/>
        <rFont val="Times New Roman"/>
        <charset val="134"/>
      </rPr>
      <t xml:space="preserve">      </t>
    </r>
    <r>
      <rPr>
        <sz val="11"/>
        <rFont val="宋体"/>
        <charset val="134"/>
      </rPr>
      <t>其他企业改革发展补助</t>
    </r>
  </si>
  <si>
    <r>
      <rPr>
        <sz val="11"/>
        <color theme="3" tint="0.4"/>
        <rFont val="Times New Roman"/>
        <charset val="134"/>
      </rPr>
      <t xml:space="preserve">    </t>
    </r>
    <r>
      <rPr>
        <sz val="11"/>
        <color theme="3" tint="0.4"/>
        <rFont val="宋体"/>
        <charset val="134"/>
      </rPr>
      <t>就业补助</t>
    </r>
  </si>
  <si>
    <r>
      <rPr>
        <sz val="11"/>
        <rFont val="Times New Roman"/>
        <charset val="134"/>
      </rPr>
      <t xml:space="preserve">      </t>
    </r>
    <r>
      <rPr>
        <sz val="11"/>
        <rFont val="宋体"/>
        <charset val="134"/>
      </rPr>
      <t>就业创业服务补贴</t>
    </r>
  </si>
  <si>
    <r>
      <rPr>
        <sz val="11"/>
        <rFont val="Times New Roman"/>
        <charset val="134"/>
      </rPr>
      <t xml:space="preserve">      </t>
    </r>
    <r>
      <rPr>
        <sz val="11"/>
        <rFont val="宋体"/>
        <charset val="134"/>
      </rPr>
      <t>职业培训补贴</t>
    </r>
  </si>
  <si>
    <r>
      <rPr>
        <sz val="11"/>
        <rFont val="Times New Roman"/>
        <charset val="134"/>
      </rPr>
      <t xml:space="preserve">      </t>
    </r>
    <r>
      <rPr>
        <sz val="11"/>
        <rFont val="宋体"/>
        <charset val="134"/>
      </rPr>
      <t>社会保险补贴</t>
    </r>
  </si>
  <si>
    <r>
      <rPr>
        <sz val="11"/>
        <rFont val="Times New Roman"/>
        <charset val="134"/>
      </rPr>
      <t xml:space="preserve">      </t>
    </r>
    <r>
      <rPr>
        <sz val="11"/>
        <rFont val="宋体"/>
        <charset val="134"/>
      </rPr>
      <t>公益性岗位补贴</t>
    </r>
  </si>
  <si>
    <r>
      <rPr>
        <sz val="11"/>
        <rFont val="Times New Roman"/>
        <charset val="134"/>
      </rPr>
      <t xml:space="preserve">      </t>
    </r>
    <r>
      <rPr>
        <sz val="11"/>
        <rFont val="宋体"/>
        <charset val="134"/>
      </rPr>
      <t>职业技能鉴定补贴</t>
    </r>
  </si>
  <si>
    <r>
      <rPr>
        <sz val="11"/>
        <rFont val="Times New Roman"/>
        <charset val="134"/>
      </rPr>
      <t xml:space="preserve">      </t>
    </r>
    <r>
      <rPr>
        <sz val="11"/>
        <rFont val="宋体"/>
        <charset val="134"/>
      </rPr>
      <t>就业见习补贴</t>
    </r>
  </si>
  <si>
    <r>
      <rPr>
        <sz val="11"/>
        <rFont val="Times New Roman"/>
        <charset val="134"/>
      </rPr>
      <t xml:space="preserve">      </t>
    </r>
    <r>
      <rPr>
        <sz val="11"/>
        <rFont val="宋体"/>
        <charset val="134"/>
      </rPr>
      <t>高技能人才培养补助</t>
    </r>
  </si>
  <si>
    <r>
      <rPr>
        <sz val="11"/>
        <rFont val="Times New Roman"/>
        <charset val="134"/>
      </rPr>
      <t xml:space="preserve">      </t>
    </r>
    <r>
      <rPr>
        <sz val="11"/>
        <rFont val="宋体"/>
        <charset val="134"/>
      </rPr>
      <t>求职创业补贴</t>
    </r>
  </si>
  <si>
    <r>
      <rPr>
        <sz val="11"/>
        <rFont val="Times New Roman"/>
        <charset val="134"/>
      </rPr>
      <t xml:space="preserve">      </t>
    </r>
    <r>
      <rPr>
        <sz val="11"/>
        <rFont val="宋体"/>
        <charset val="134"/>
      </rPr>
      <t>其他就业补助</t>
    </r>
  </si>
  <si>
    <r>
      <rPr>
        <sz val="11"/>
        <color theme="3" tint="0.4"/>
        <rFont val="Times New Roman"/>
        <charset val="134"/>
      </rPr>
      <t xml:space="preserve">    </t>
    </r>
    <r>
      <rPr>
        <sz val="11"/>
        <color theme="3" tint="0.4"/>
        <rFont val="宋体"/>
        <charset val="134"/>
      </rPr>
      <t>抚恤</t>
    </r>
  </si>
  <si>
    <r>
      <rPr>
        <sz val="11"/>
        <rFont val="Times New Roman"/>
        <charset val="134"/>
      </rPr>
      <t xml:space="preserve">      </t>
    </r>
    <r>
      <rPr>
        <sz val="11"/>
        <rFont val="宋体"/>
        <charset val="134"/>
      </rPr>
      <t>死亡抚恤</t>
    </r>
  </si>
  <si>
    <r>
      <rPr>
        <sz val="11"/>
        <rFont val="Times New Roman"/>
        <charset val="134"/>
      </rPr>
      <t xml:space="preserve">      </t>
    </r>
    <r>
      <rPr>
        <sz val="11"/>
        <rFont val="宋体"/>
        <charset val="134"/>
      </rPr>
      <t>伤残抚恤</t>
    </r>
  </si>
  <si>
    <r>
      <rPr>
        <sz val="11"/>
        <rFont val="Times New Roman"/>
        <charset val="134"/>
      </rPr>
      <t xml:space="preserve">      </t>
    </r>
    <r>
      <rPr>
        <sz val="11"/>
        <rFont val="宋体"/>
        <charset val="134"/>
      </rPr>
      <t>在乡复员、退伍军人生活补助</t>
    </r>
  </si>
  <si>
    <r>
      <rPr>
        <sz val="11"/>
        <rFont val="Times New Roman"/>
        <charset val="134"/>
      </rPr>
      <t xml:space="preserve">      </t>
    </r>
    <r>
      <rPr>
        <sz val="11"/>
        <rFont val="宋体"/>
        <charset val="134"/>
      </rPr>
      <t>优抚事业单位</t>
    </r>
  </si>
  <si>
    <r>
      <rPr>
        <sz val="11"/>
        <rFont val="Times New Roman"/>
        <charset val="134"/>
      </rPr>
      <t xml:space="preserve">      </t>
    </r>
    <r>
      <rPr>
        <sz val="11"/>
        <rFont val="宋体"/>
        <charset val="134"/>
      </rPr>
      <t>义务兵优待</t>
    </r>
  </si>
  <si>
    <r>
      <rPr>
        <sz val="11"/>
        <rFont val="Times New Roman"/>
        <charset val="134"/>
      </rPr>
      <t xml:space="preserve">      </t>
    </r>
    <r>
      <rPr>
        <sz val="11"/>
        <rFont val="宋体"/>
        <charset val="134"/>
      </rPr>
      <t>农村籍退役士兵老年生活补助</t>
    </r>
  </si>
  <si>
    <r>
      <rPr>
        <sz val="11"/>
        <rFont val="Times New Roman"/>
        <charset val="134"/>
      </rPr>
      <t xml:space="preserve">      </t>
    </r>
    <r>
      <rPr>
        <sz val="11"/>
        <rFont val="宋体"/>
        <charset val="134"/>
      </rPr>
      <t>其他优抚</t>
    </r>
  </si>
  <si>
    <r>
      <rPr>
        <sz val="11"/>
        <color theme="3" tint="0.4"/>
        <rFont val="Times New Roman"/>
        <charset val="134"/>
      </rPr>
      <t xml:space="preserve">    </t>
    </r>
    <r>
      <rPr>
        <sz val="11"/>
        <color theme="3" tint="0.4"/>
        <rFont val="宋体"/>
        <charset val="134"/>
      </rPr>
      <t>退役安置</t>
    </r>
  </si>
  <si>
    <r>
      <rPr>
        <sz val="11"/>
        <rFont val="Times New Roman"/>
        <charset val="134"/>
      </rPr>
      <t xml:space="preserve">      </t>
    </r>
    <r>
      <rPr>
        <sz val="11"/>
        <rFont val="宋体"/>
        <charset val="134"/>
      </rPr>
      <t>退役士兵安置</t>
    </r>
  </si>
  <si>
    <r>
      <rPr>
        <sz val="11"/>
        <rFont val="Times New Roman"/>
        <charset val="134"/>
      </rPr>
      <t xml:space="preserve">      </t>
    </r>
    <r>
      <rPr>
        <sz val="11"/>
        <rFont val="宋体"/>
        <charset val="134"/>
      </rPr>
      <t>军队移交政府的离退休人员安置</t>
    </r>
  </si>
  <si>
    <r>
      <rPr>
        <sz val="11"/>
        <rFont val="Times New Roman"/>
        <charset val="134"/>
      </rPr>
      <t xml:space="preserve">      </t>
    </r>
    <r>
      <rPr>
        <sz val="11"/>
        <rFont val="宋体"/>
        <charset val="134"/>
      </rPr>
      <t>军队移交政府离退休干部管理机构</t>
    </r>
  </si>
  <si>
    <r>
      <rPr>
        <sz val="11"/>
        <rFont val="Times New Roman"/>
        <charset val="134"/>
      </rPr>
      <t xml:space="preserve">      </t>
    </r>
    <r>
      <rPr>
        <sz val="11"/>
        <rFont val="宋体"/>
        <charset val="134"/>
      </rPr>
      <t>退役士兵管理教育</t>
    </r>
  </si>
  <si>
    <r>
      <rPr>
        <sz val="11"/>
        <rFont val="Times New Roman"/>
        <charset val="134"/>
      </rPr>
      <t xml:space="preserve">      </t>
    </r>
    <r>
      <rPr>
        <sz val="11"/>
        <rFont val="宋体"/>
        <charset val="134"/>
      </rPr>
      <t>军队转业干部安置</t>
    </r>
  </si>
  <si>
    <r>
      <rPr>
        <sz val="11"/>
        <rFont val="Times New Roman"/>
        <charset val="134"/>
      </rPr>
      <t xml:space="preserve">      </t>
    </r>
    <r>
      <rPr>
        <sz val="11"/>
        <rFont val="宋体"/>
        <charset val="134"/>
      </rPr>
      <t>其他退役安置</t>
    </r>
  </si>
  <si>
    <r>
      <rPr>
        <sz val="11"/>
        <color theme="3" tint="0.4"/>
        <rFont val="Times New Roman"/>
        <charset val="134"/>
      </rPr>
      <t xml:space="preserve">    </t>
    </r>
    <r>
      <rPr>
        <sz val="11"/>
        <color theme="3" tint="0.4"/>
        <rFont val="宋体"/>
        <charset val="134"/>
      </rPr>
      <t>社会福利</t>
    </r>
  </si>
  <si>
    <r>
      <rPr>
        <sz val="11"/>
        <rFont val="Times New Roman"/>
        <charset val="134"/>
      </rPr>
      <t xml:space="preserve">      </t>
    </r>
    <r>
      <rPr>
        <sz val="11"/>
        <rFont val="宋体"/>
        <charset val="134"/>
      </rPr>
      <t>儿童福利</t>
    </r>
  </si>
  <si>
    <r>
      <rPr>
        <sz val="11"/>
        <rFont val="Times New Roman"/>
        <charset val="134"/>
      </rPr>
      <t xml:space="preserve">      </t>
    </r>
    <r>
      <rPr>
        <sz val="11"/>
        <rFont val="宋体"/>
        <charset val="134"/>
      </rPr>
      <t>老年福利</t>
    </r>
  </si>
  <si>
    <r>
      <rPr>
        <sz val="11"/>
        <rFont val="Times New Roman"/>
        <charset val="134"/>
      </rPr>
      <t xml:space="preserve">      </t>
    </r>
    <r>
      <rPr>
        <sz val="11"/>
        <rFont val="宋体"/>
        <charset val="134"/>
      </rPr>
      <t>假肢矫形</t>
    </r>
  </si>
  <si>
    <r>
      <rPr>
        <sz val="11"/>
        <rFont val="Times New Roman"/>
        <charset val="134"/>
      </rPr>
      <t xml:space="preserve">      </t>
    </r>
    <r>
      <rPr>
        <sz val="11"/>
        <rFont val="宋体"/>
        <charset val="134"/>
      </rPr>
      <t>殡葬</t>
    </r>
  </si>
  <si>
    <r>
      <rPr>
        <sz val="11"/>
        <rFont val="Times New Roman"/>
        <charset val="134"/>
      </rPr>
      <t xml:space="preserve">      </t>
    </r>
    <r>
      <rPr>
        <sz val="11"/>
        <rFont val="宋体"/>
        <charset val="134"/>
      </rPr>
      <t>社会福利事业单位</t>
    </r>
  </si>
  <si>
    <r>
      <rPr>
        <sz val="11"/>
        <rFont val="Times New Roman"/>
        <charset val="134"/>
      </rPr>
      <t xml:space="preserve">      </t>
    </r>
    <r>
      <rPr>
        <sz val="11"/>
        <rFont val="宋体"/>
        <charset val="134"/>
      </rPr>
      <t>其他社会福利</t>
    </r>
  </si>
  <si>
    <r>
      <rPr>
        <sz val="11"/>
        <color theme="3" tint="0.4"/>
        <rFont val="Times New Roman"/>
        <charset val="134"/>
      </rPr>
      <t xml:space="preserve">    </t>
    </r>
    <r>
      <rPr>
        <sz val="11"/>
        <color theme="3" tint="0.4"/>
        <rFont val="宋体"/>
        <charset val="134"/>
      </rPr>
      <t>残疾人事业</t>
    </r>
  </si>
  <si>
    <r>
      <rPr>
        <sz val="11"/>
        <rFont val="Times New Roman"/>
        <charset val="134"/>
      </rPr>
      <t xml:space="preserve">      </t>
    </r>
    <r>
      <rPr>
        <sz val="11"/>
        <rFont val="宋体"/>
        <charset val="134"/>
      </rPr>
      <t>残疾人康复</t>
    </r>
  </si>
  <si>
    <r>
      <rPr>
        <sz val="11"/>
        <rFont val="Times New Roman"/>
        <charset val="134"/>
      </rPr>
      <t xml:space="preserve">      </t>
    </r>
    <r>
      <rPr>
        <sz val="11"/>
        <rFont val="宋体"/>
        <charset val="134"/>
      </rPr>
      <t>残疾人就业和扶贫</t>
    </r>
  </si>
  <si>
    <r>
      <rPr>
        <sz val="11"/>
        <rFont val="Times New Roman"/>
        <charset val="134"/>
      </rPr>
      <t xml:space="preserve">      </t>
    </r>
    <r>
      <rPr>
        <sz val="11"/>
        <rFont val="宋体"/>
        <charset val="134"/>
      </rPr>
      <t>残疾人体育</t>
    </r>
  </si>
  <si>
    <r>
      <rPr>
        <sz val="11"/>
        <rFont val="Times New Roman"/>
        <charset val="134"/>
      </rPr>
      <t xml:space="preserve">      </t>
    </r>
    <r>
      <rPr>
        <sz val="11"/>
        <rFont val="宋体"/>
        <charset val="134"/>
      </rPr>
      <t>残疾人生活和护理补贴</t>
    </r>
  </si>
  <si>
    <r>
      <rPr>
        <sz val="11"/>
        <rFont val="Times New Roman"/>
        <charset val="134"/>
      </rPr>
      <t xml:space="preserve">      </t>
    </r>
    <r>
      <rPr>
        <sz val="11"/>
        <rFont val="宋体"/>
        <charset val="134"/>
      </rPr>
      <t>其他残疾人事业</t>
    </r>
  </si>
  <si>
    <r>
      <rPr>
        <sz val="11"/>
        <color theme="3" tint="0.4"/>
        <rFont val="Times New Roman"/>
        <charset val="134"/>
      </rPr>
      <t xml:space="preserve">    </t>
    </r>
    <r>
      <rPr>
        <sz val="11"/>
        <color theme="3" tint="0.4"/>
        <rFont val="宋体"/>
        <charset val="134"/>
      </rPr>
      <t>红十字事业</t>
    </r>
  </si>
  <si>
    <r>
      <rPr>
        <sz val="11"/>
        <rFont val="Times New Roman"/>
        <charset val="134"/>
      </rPr>
      <t xml:space="preserve">      </t>
    </r>
    <r>
      <rPr>
        <sz val="11"/>
        <rFont val="宋体"/>
        <charset val="134"/>
      </rPr>
      <t>其他红十字事业</t>
    </r>
  </si>
  <si>
    <r>
      <rPr>
        <sz val="11"/>
        <color theme="3" tint="0.4"/>
        <rFont val="Times New Roman"/>
        <charset val="134"/>
      </rPr>
      <t xml:space="preserve">    </t>
    </r>
    <r>
      <rPr>
        <sz val="11"/>
        <color theme="3" tint="0.4"/>
        <rFont val="宋体"/>
        <charset val="134"/>
      </rPr>
      <t>最低生活保障</t>
    </r>
  </si>
  <si>
    <r>
      <rPr>
        <sz val="11"/>
        <rFont val="Times New Roman"/>
        <charset val="134"/>
      </rPr>
      <t xml:space="preserve">      </t>
    </r>
    <r>
      <rPr>
        <sz val="11"/>
        <rFont val="宋体"/>
        <charset val="134"/>
      </rPr>
      <t>城市最低生活保障金</t>
    </r>
  </si>
  <si>
    <r>
      <rPr>
        <sz val="11"/>
        <rFont val="Times New Roman"/>
        <charset val="134"/>
      </rPr>
      <t xml:space="preserve">      </t>
    </r>
    <r>
      <rPr>
        <sz val="11"/>
        <rFont val="宋体"/>
        <charset val="134"/>
      </rPr>
      <t>农村最低生活保障金</t>
    </r>
  </si>
  <si>
    <r>
      <rPr>
        <sz val="11"/>
        <color theme="3" tint="0.4"/>
        <rFont val="Times New Roman"/>
        <charset val="134"/>
      </rPr>
      <t xml:space="preserve">    </t>
    </r>
    <r>
      <rPr>
        <sz val="11"/>
        <color theme="3" tint="0.4"/>
        <rFont val="宋体"/>
        <charset val="134"/>
      </rPr>
      <t>临时救助</t>
    </r>
  </si>
  <si>
    <r>
      <rPr>
        <sz val="11"/>
        <rFont val="Times New Roman"/>
        <charset val="134"/>
      </rPr>
      <t xml:space="preserve">      </t>
    </r>
    <r>
      <rPr>
        <sz val="11"/>
        <rFont val="宋体"/>
        <charset val="134"/>
      </rPr>
      <t>临时救助</t>
    </r>
  </si>
  <si>
    <r>
      <rPr>
        <sz val="11"/>
        <rFont val="Times New Roman"/>
        <charset val="134"/>
      </rPr>
      <t xml:space="preserve">      </t>
    </r>
    <r>
      <rPr>
        <sz val="11"/>
        <rFont val="宋体"/>
        <charset val="134"/>
      </rPr>
      <t>流浪乞讨人员救助</t>
    </r>
  </si>
  <si>
    <r>
      <rPr>
        <sz val="11"/>
        <color theme="3" tint="0.4"/>
        <rFont val="Times New Roman"/>
        <charset val="134"/>
      </rPr>
      <t xml:space="preserve">    </t>
    </r>
    <r>
      <rPr>
        <sz val="11"/>
        <color theme="3" tint="0.4"/>
        <rFont val="宋体"/>
        <charset val="134"/>
      </rPr>
      <t>特困人员救助供养</t>
    </r>
  </si>
  <si>
    <r>
      <rPr>
        <sz val="11"/>
        <rFont val="Times New Roman"/>
        <charset val="134"/>
      </rPr>
      <t xml:space="preserve">      </t>
    </r>
    <r>
      <rPr>
        <sz val="11"/>
        <rFont val="宋体"/>
        <charset val="134"/>
      </rPr>
      <t>城市特困人员救助供养</t>
    </r>
  </si>
  <si>
    <r>
      <rPr>
        <sz val="11"/>
        <rFont val="Times New Roman"/>
        <charset val="134"/>
      </rPr>
      <t xml:space="preserve">      </t>
    </r>
    <r>
      <rPr>
        <sz val="11"/>
        <rFont val="宋体"/>
        <charset val="134"/>
      </rPr>
      <t>农村特困人员救助供养</t>
    </r>
  </si>
  <si>
    <r>
      <rPr>
        <sz val="11"/>
        <color theme="3" tint="0.4"/>
        <rFont val="Times New Roman"/>
        <charset val="134"/>
      </rPr>
      <t xml:space="preserve">    </t>
    </r>
    <r>
      <rPr>
        <sz val="11"/>
        <color theme="3" tint="0.4"/>
        <rFont val="宋体"/>
        <charset val="134"/>
      </rPr>
      <t>补充道路交通事故社会救助基金</t>
    </r>
  </si>
  <si>
    <r>
      <rPr>
        <sz val="11"/>
        <rFont val="Times New Roman"/>
        <charset val="134"/>
      </rPr>
      <t xml:space="preserve">      </t>
    </r>
    <r>
      <rPr>
        <sz val="11"/>
        <rFont val="宋体"/>
        <charset val="134"/>
      </rPr>
      <t>交强险增值税补助基金</t>
    </r>
  </si>
  <si>
    <r>
      <rPr>
        <sz val="11"/>
        <rFont val="Times New Roman"/>
        <charset val="134"/>
      </rPr>
      <t xml:space="preserve">      </t>
    </r>
    <r>
      <rPr>
        <sz val="11"/>
        <rFont val="宋体"/>
        <charset val="134"/>
      </rPr>
      <t>交强险罚款收入补助基金</t>
    </r>
  </si>
  <si>
    <r>
      <rPr>
        <sz val="11"/>
        <color theme="3" tint="0.4"/>
        <rFont val="Times New Roman"/>
        <charset val="134"/>
      </rPr>
      <t xml:space="preserve">    </t>
    </r>
    <r>
      <rPr>
        <sz val="11"/>
        <color theme="3" tint="0.4"/>
        <rFont val="宋体"/>
        <charset val="134"/>
      </rPr>
      <t>其他生活救助</t>
    </r>
  </si>
  <si>
    <r>
      <rPr>
        <sz val="11"/>
        <rFont val="Times New Roman"/>
        <charset val="134"/>
      </rPr>
      <t xml:space="preserve">      </t>
    </r>
    <r>
      <rPr>
        <sz val="11"/>
        <rFont val="宋体"/>
        <charset val="134"/>
      </rPr>
      <t>其他城市生活救助</t>
    </r>
  </si>
  <si>
    <r>
      <rPr>
        <sz val="11"/>
        <rFont val="Times New Roman"/>
        <charset val="134"/>
      </rPr>
      <t xml:space="preserve">      </t>
    </r>
    <r>
      <rPr>
        <sz val="11"/>
        <rFont val="宋体"/>
        <charset val="134"/>
      </rPr>
      <t>其他农村生活救助</t>
    </r>
  </si>
  <si>
    <r>
      <rPr>
        <sz val="11"/>
        <color theme="3" tint="0.4"/>
        <rFont val="Times New Roman"/>
        <charset val="134"/>
      </rPr>
      <t xml:space="preserve">    </t>
    </r>
    <r>
      <rPr>
        <sz val="11"/>
        <color theme="3" tint="0.4"/>
        <rFont val="宋体"/>
        <charset val="134"/>
      </rPr>
      <t>财政对基本养老保险基金的补助</t>
    </r>
  </si>
  <si>
    <r>
      <rPr>
        <sz val="11"/>
        <rFont val="Times New Roman"/>
        <charset val="134"/>
      </rPr>
      <t xml:space="preserve">      </t>
    </r>
    <r>
      <rPr>
        <sz val="11"/>
        <rFont val="宋体"/>
        <charset val="134"/>
      </rPr>
      <t>财政对企业职工基本养老保险基金的补助</t>
    </r>
  </si>
  <si>
    <r>
      <rPr>
        <sz val="11"/>
        <rFont val="Times New Roman"/>
        <charset val="134"/>
      </rPr>
      <t xml:space="preserve">      </t>
    </r>
    <r>
      <rPr>
        <sz val="11"/>
        <rFont val="宋体"/>
        <charset val="134"/>
      </rPr>
      <t>财政对城乡居民基本养老保险基金的补助</t>
    </r>
  </si>
  <si>
    <r>
      <rPr>
        <sz val="11"/>
        <rFont val="Times New Roman"/>
        <charset val="134"/>
      </rPr>
      <t xml:space="preserve">      </t>
    </r>
    <r>
      <rPr>
        <sz val="11"/>
        <rFont val="宋体"/>
        <charset val="134"/>
      </rPr>
      <t>财政对其他基本养老保险基金的补助</t>
    </r>
  </si>
  <si>
    <r>
      <rPr>
        <sz val="11"/>
        <color theme="3" tint="0.4"/>
        <rFont val="Times New Roman"/>
        <charset val="134"/>
      </rPr>
      <t xml:space="preserve">    </t>
    </r>
    <r>
      <rPr>
        <sz val="11"/>
        <color theme="3" tint="0.4"/>
        <rFont val="宋体"/>
        <charset val="134"/>
      </rPr>
      <t>财政对其他社会保险基金的补助</t>
    </r>
  </si>
  <si>
    <r>
      <rPr>
        <sz val="11"/>
        <rFont val="Times New Roman"/>
        <charset val="134"/>
      </rPr>
      <t xml:space="preserve">      </t>
    </r>
    <r>
      <rPr>
        <sz val="11"/>
        <rFont val="宋体"/>
        <charset val="134"/>
      </rPr>
      <t>财政对失业保险基金的补助</t>
    </r>
  </si>
  <si>
    <r>
      <rPr>
        <sz val="11"/>
        <rFont val="Times New Roman"/>
        <charset val="134"/>
      </rPr>
      <t xml:space="preserve">      </t>
    </r>
    <r>
      <rPr>
        <sz val="11"/>
        <rFont val="宋体"/>
        <charset val="134"/>
      </rPr>
      <t>财政对工伤保险基金的补助</t>
    </r>
  </si>
  <si>
    <r>
      <rPr>
        <sz val="11"/>
        <rFont val="Times New Roman"/>
        <charset val="134"/>
      </rPr>
      <t xml:space="preserve">      </t>
    </r>
    <r>
      <rPr>
        <sz val="11"/>
        <rFont val="宋体"/>
        <charset val="134"/>
      </rPr>
      <t>财政对生育保险基金的补助</t>
    </r>
  </si>
  <si>
    <r>
      <rPr>
        <sz val="11"/>
        <rFont val="Times New Roman"/>
        <charset val="134"/>
      </rPr>
      <t xml:space="preserve">      </t>
    </r>
    <r>
      <rPr>
        <sz val="11"/>
        <rFont val="宋体"/>
        <charset val="134"/>
      </rPr>
      <t>其他财政对社会保险基金的补助</t>
    </r>
  </si>
  <si>
    <r>
      <rPr>
        <sz val="11"/>
        <color theme="3" tint="0.4"/>
        <rFont val="Times New Roman"/>
        <charset val="134"/>
      </rPr>
      <t xml:space="preserve">    </t>
    </r>
    <r>
      <rPr>
        <sz val="11"/>
        <color theme="3" tint="0.4"/>
        <rFont val="宋体"/>
        <charset val="134"/>
      </rPr>
      <t>退役军人管理事务</t>
    </r>
  </si>
  <si>
    <r>
      <rPr>
        <sz val="11"/>
        <rFont val="Times New Roman"/>
        <charset val="134"/>
      </rPr>
      <t xml:space="preserve">      </t>
    </r>
    <r>
      <rPr>
        <sz val="11"/>
        <rFont val="宋体"/>
        <charset val="134"/>
      </rPr>
      <t>拥军优属</t>
    </r>
  </si>
  <si>
    <r>
      <rPr>
        <sz val="11"/>
        <rFont val="Times New Roman"/>
        <charset val="134"/>
      </rPr>
      <t xml:space="preserve">      </t>
    </r>
    <r>
      <rPr>
        <sz val="11"/>
        <rFont val="宋体"/>
        <charset val="134"/>
      </rPr>
      <t>部队供应</t>
    </r>
  </si>
  <si>
    <r>
      <rPr>
        <sz val="11"/>
        <rFont val="Times New Roman"/>
        <charset val="134"/>
      </rPr>
      <t xml:space="preserve">      </t>
    </r>
    <r>
      <rPr>
        <sz val="11"/>
        <rFont val="宋体"/>
        <charset val="134"/>
      </rPr>
      <t>其他退役军人事务管理</t>
    </r>
  </si>
  <si>
    <r>
      <rPr>
        <sz val="11"/>
        <color theme="3" tint="0.4"/>
        <rFont val="Times New Roman"/>
        <charset val="134"/>
      </rPr>
      <t xml:space="preserve">    </t>
    </r>
    <r>
      <rPr>
        <sz val="11"/>
        <color theme="3" tint="0.4"/>
        <rFont val="宋体"/>
        <charset val="134"/>
      </rPr>
      <t>其他社会保障和就业</t>
    </r>
  </si>
  <si>
    <r>
      <rPr>
        <sz val="11"/>
        <rFont val="Times New Roman"/>
        <charset val="134"/>
      </rPr>
      <t xml:space="preserve">      </t>
    </r>
    <r>
      <rPr>
        <sz val="11"/>
        <rFont val="宋体"/>
        <charset val="134"/>
      </rPr>
      <t>其他社会保障和就业</t>
    </r>
  </si>
  <si>
    <r>
      <rPr>
        <sz val="11"/>
        <color rgb="FFFF0000"/>
        <rFont val="Times New Roman"/>
        <charset val="134"/>
      </rPr>
      <t xml:space="preserve">  </t>
    </r>
    <r>
      <rPr>
        <sz val="11"/>
        <color rgb="FFFF0000"/>
        <rFont val="宋体"/>
        <charset val="134"/>
      </rPr>
      <t>九、卫生健康支出</t>
    </r>
  </si>
  <si>
    <r>
      <rPr>
        <sz val="11"/>
        <color theme="3" tint="0.4"/>
        <rFont val="Times New Roman"/>
        <charset val="134"/>
      </rPr>
      <t xml:space="preserve">    </t>
    </r>
    <r>
      <rPr>
        <sz val="11"/>
        <color theme="3" tint="0.4"/>
        <rFont val="宋体"/>
        <charset val="134"/>
      </rPr>
      <t>卫生健康管理事务</t>
    </r>
  </si>
  <si>
    <r>
      <rPr>
        <sz val="11"/>
        <rFont val="Times New Roman"/>
        <charset val="134"/>
      </rPr>
      <t xml:space="preserve">      </t>
    </r>
    <r>
      <rPr>
        <sz val="11"/>
        <rFont val="宋体"/>
        <charset val="134"/>
      </rPr>
      <t>其他卫生健康管理事务</t>
    </r>
  </si>
  <si>
    <r>
      <rPr>
        <sz val="11"/>
        <color theme="3" tint="0.4"/>
        <rFont val="Times New Roman"/>
        <charset val="134"/>
      </rPr>
      <t xml:space="preserve">    </t>
    </r>
    <r>
      <rPr>
        <sz val="11"/>
        <color theme="3" tint="0.4"/>
        <rFont val="宋体"/>
        <charset val="134"/>
      </rPr>
      <t>公立医院</t>
    </r>
  </si>
  <si>
    <r>
      <rPr>
        <sz val="11"/>
        <rFont val="Times New Roman"/>
        <charset val="134"/>
      </rPr>
      <t xml:space="preserve">      </t>
    </r>
    <r>
      <rPr>
        <sz val="11"/>
        <rFont val="宋体"/>
        <charset val="134"/>
      </rPr>
      <t>综合医院</t>
    </r>
  </si>
  <si>
    <r>
      <rPr>
        <sz val="11"/>
        <rFont val="Times New Roman"/>
        <charset val="134"/>
      </rPr>
      <t xml:space="preserve">      </t>
    </r>
    <r>
      <rPr>
        <sz val="11"/>
        <rFont val="宋体"/>
        <charset val="134"/>
      </rPr>
      <t>中医（民族</t>
    </r>
    <r>
      <rPr>
        <sz val="11"/>
        <rFont val="Times New Roman"/>
        <charset val="134"/>
      </rPr>
      <t>)</t>
    </r>
    <r>
      <rPr>
        <sz val="11"/>
        <rFont val="宋体"/>
        <charset val="134"/>
      </rPr>
      <t>医院</t>
    </r>
  </si>
  <si>
    <r>
      <rPr>
        <sz val="11"/>
        <rFont val="Times New Roman"/>
        <charset val="134"/>
      </rPr>
      <t xml:space="preserve">      </t>
    </r>
    <r>
      <rPr>
        <sz val="11"/>
        <rFont val="宋体"/>
        <charset val="134"/>
      </rPr>
      <t>传染病医院</t>
    </r>
  </si>
  <si>
    <r>
      <rPr>
        <sz val="11"/>
        <rFont val="Times New Roman"/>
        <charset val="134"/>
      </rPr>
      <t xml:space="preserve">      </t>
    </r>
    <r>
      <rPr>
        <sz val="11"/>
        <rFont val="宋体"/>
        <charset val="134"/>
      </rPr>
      <t>职业病防治医院</t>
    </r>
  </si>
  <si>
    <r>
      <rPr>
        <sz val="11"/>
        <rFont val="Times New Roman"/>
        <charset val="134"/>
      </rPr>
      <t xml:space="preserve">      </t>
    </r>
    <r>
      <rPr>
        <sz val="11"/>
        <rFont val="宋体"/>
        <charset val="134"/>
      </rPr>
      <t>精神病医院</t>
    </r>
  </si>
  <si>
    <r>
      <rPr>
        <sz val="11"/>
        <rFont val="Times New Roman"/>
        <charset val="134"/>
      </rPr>
      <t xml:space="preserve">      </t>
    </r>
    <r>
      <rPr>
        <sz val="11"/>
        <rFont val="宋体"/>
        <charset val="134"/>
      </rPr>
      <t>妇产医院</t>
    </r>
  </si>
  <si>
    <r>
      <rPr>
        <sz val="11"/>
        <rFont val="Times New Roman"/>
        <charset val="134"/>
      </rPr>
      <t xml:space="preserve">      </t>
    </r>
    <r>
      <rPr>
        <sz val="11"/>
        <rFont val="宋体"/>
        <charset val="134"/>
      </rPr>
      <t>儿童医院</t>
    </r>
  </si>
  <si>
    <r>
      <rPr>
        <sz val="11"/>
        <rFont val="Times New Roman"/>
        <charset val="134"/>
      </rPr>
      <t xml:space="preserve">      </t>
    </r>
    <r>
      <rPr>
        <sz val="11"/>
        <rFont val="宋体"/>
        <charset val="134"/>
      </rPr>
      <t>其他专科医院</t>
    </r>
  </si>
  <si>
    <r>
      <rPr>
        <sz val="11"/>
        <rFont val="Times New Roman"/>
        <charset val="134"/>
      </rPr>
      <t xml:space="preserve">      </t>
    </r>
    <r>
      <rPr>
        <sz val="11"/>
        <rFont val="宋体"/>
        <charset val="134"/>
      </rPr>
      <t>福利医院</t>
    </r>
  </si>
  <si>
    <r>
      <rPr>
        <sz val="11"/>
        <rFont val="Times New Roman"/>
        <charset val="134"/>
      </rPr>
      <t xml:space="preserve">      </t>
    </r>
    <r>
      <rPr>
        <sz val="11"/>
        <rFont val="宋体"/>
        <charset val="134"/>
      </rPr>
      <t>行业医院</t>
    </r>
  </si>
  <si>
    <r>
      <rPr>
        <sz val="11"/>
        <rFont val="Times New Roman"/>
        <charset val="134"/>
      </rPr>
      <t xml:space="preserve">      </t>
    </r>
    <r>
      <rPr>
        <sz val="11"/>
        <rFont val="宋体"/>
        <charset val="134"/>
      </rPr>
      <t>处理医疗欠费</t>
    </r>
  </si>
  <si>
    <r>
      <rPr>
        <sz val="11"/>
        <rFont val="Times New Roman"/>
        <charset val="134"/>
      </rPr>
      <t xml:space="preserve">      </t>
    </r>
    <r>
      <rPr>
        <sz val="11"/>
        <rFont val="宋体"/>
        <charset val="134"/>
      </rPr>
      <t>其他公立医院</t>
    </r>
  </si>
  <si>
    <r>
      <rPr>
        <sz val="11"/>
        <color theme="3" tint="0.4"/>
        <rFont val="Times New Roman"/>
        <charset val="134"/>
      </rPr>
      <t xml:space="preserve">    </t>
    </r>
    <r>
      <rPr>
        <sz val="11"/>
        <color theme="3" tint="0.4"/>
        <rFont val="宋体"/>
        <charset val="134"/>
      </rPr>
      <t>基层医疗卫生机构</t>
    </r>
  </si>
  <si>
    <r>
      <rPr>
        <sz val="11"/>
        <rFont val="Times New Roman"/>
        <charset val="134"/>
      </rPr>
      <t xml:space="preserve">      </t>
    </r>
    <r>
      <rPr>
        <sz val="11"/>
        <rFont val="宋体"/>
        <charset val="134"/>
      </rPr>
      <t>城市社区卫生机构</t>
    </r>
  </si>
  <si>
    <r>
      <rPr>
        <sz val="11"/>
        <rFont val="Times New Roman"/>
        <charset val="134"/>
      </rPr>
      <t xml:space="preserve">      </t>
    </r>
    <r>
      <rPr>
        <sz val="11"/>
        <rFont val="宋体"/>
        <charset val="134"/>
      </rPr>
      <t>乡镇卫生院</t>
    </r>
  </si>
  <si>
    <r>
      <rPr>
        <sz val="11"/>
        <rFont val="Times New Roman"/>
        <charset val="134"/>
      </rPr>
      <t xml:space="preserve">      </t>
    </r>
    <r>
      <rPr>
        <sz val="11"/>
        <rFont val="宋体"/>
        <charset val="134"/>
      </rPr>
      <t>其他基层医疗卫生机构</t>
    </r>
  </si>
  <si>
    <r>
      <rPr>
        <sz val="11"/>
        <color theme="3" tint="0.4"/>
        <rFont val="Times New Roman"/>
        <charset val="134"/>
      </rPr>
      <t xml:space="preserve">    </t>
    </r>
    <r>
      <rPr>
        <sz val="11"/>
        <color theme="3" tint="0.4"/>
        <rFont val="宋体"/>
        <charset val="134"/>
      </rPr>
      <t>公共卫生</t>
    </r>
  </si>
  <si>
    <r>
      <rPr>
        <sz val="11"/>
        <rFont val="Times New Roman"/>
        <charset val="134"/>
      </rPr>
      <t xml:space="preserve">      </t>
    </r>
    <r>
      <rPr>
        <sz val="11"/>
        <rFont val="宋体"/>
        <charset val="134"/>
      </rPr>
      <t>疾病预防控制机构</t>
    </r>
  </si>
  <si>
    <r>
      <rPr>
        <sz val="11"/>
        <rFont val="Times New Roman"/>
        <charset val="134"/>
      </rPr>
      <t xml:space="preserve">      </t>
    </r>
    <r>
      <rPr>
        <sz val="11"/>
        <rFont val="宋体"/>
        <charset val="134"/>
      </rPr>
      <t>卫生监督机构</t>
    </r>
  </si>
  <si>
    <r>
      <rPr>
        <sz val="11"/>
        <rFont val="Times New Roman"/>
        <charset val="134"/>
      </rPr>
      <t xml:space="preserve">      </t>
    </r>
    <r>
      <rPr>
        <sz val="11"/>
        <rFont val="宋体"/>
        <charset val="134"/>
      </rPr>
      <t>妇幼保健机构</t>
    </r>
  </si>
  <si>
    <r>
      <rPr>
        <sz val="11"/>
        <rFont val="Times New Roman"/>
        <charset val="134"/>
      </rPr>
      <t xml:space="preserve">      </t>
    </r>
    <r>
      <rPr>
        <sz val="11"/>
        <rFont val="宋体"/>
        <charset val="134"/>
      </rPr>
      <t>精神卫生机构</t>
    </r>
  </si>
  <si>
    <r>
      <rPr>
        <sz val="11"/>
        <rFont val="Times New Roman"/>
        <charset val="134"/>
      </rPr>
      <t xml:space="preserve">      </t>
    </r>
    <r>
      <rPr>
        <sz val="11"/>
        <rFont val="宋体"/>
        <charset val="134"/>
      </rPr>
      <t>应急救治机构</t>
    </r>
  </si>
  <si>
    <r>
      <rPr>
        <sz val="11"/>
        <rFont val="Times New Roman"/>
        <charset val="134"/>
      </rPr>
      <t xml:space="preserve">      </t>
    </r>
    <r>
      <rPr>
        <sz val="11"/>
        <rFont val="宋体"/>
        <charset val="134"/>
      </rPr>
      <t>采供血机构</t>
    </r>
  </si>
  <si>
    <r>
      <rPr>
        <sz val="11"/>
        <rFont val="Times New Roman"/>
        <charset val="134"/>
      </rPr>
      <t xml:space="preserve">      </t>
    </r>
    <r>
      <rPr>
        <sz val="11"/>
        <rFont val="宋体"/>
        <charset val="134"/>
      </rPr>
      <t>其他专业公共卫生机构</t>
    </r>
  </si>
  <si>
    <r>
      <rPr>
        <sz val="11"/>
        <rFont val="Times New Roman"/>
        <charset val="134"/>
      </rPr>
      <t xml:space="preserve">      </t>
    </r>
    <r>
      <rPr>
        <sz val="11"/>
        <rFont val="宋体"/>
        <charset val="134"/>
      </rPr>
      <t>基本公共卫生服务</t>
    </r>
  </si>
  <si>
    <r>
      <rPr>
        <sz val="11"/>
        <rFont val="Times New Roman"/>
        <charset val="134"/>
      </rPr>
      <t xml:space="preserve">      </t>
    </r>
    <r>
      <rPr>
        <sz val="11"/>
        <rFont val="宋体"/>
        <charset val="134"/>
      </rPr>
      <t>重大公共卫生专项</t>
    </r>
  </si>
  <si>
    <r>
      <rPr>
        <sz val="11"/>
        <rFont val="Times New Roman"/>
        <charset val="134"/>
      </rPr>
      <t xml:space="preserve">      </t>
    </r>
    <r>
      <rPr>
        <sz val="11"/>
        <rFont val="宋体"/>
        <charset val="134"/>
      </rPr>
      <t>突发公共卫生事件应急处理</t>
    </r>
  </si>
  <si>
    <r>
      <rPr>
        <sz val="11"/>
        <rFont val="Times New Roman"/>
        <charset val="134"/>
      </rPr>
      <t xml:space="preserve">      </t>
    </r>
    <r>
      <rPr>
        <sz val="11"/>
        <rFont val="宋体"/>
        <charset val="134"/>
      </rPr>
      <t>其他公共卫生</t>
    </r>
  </si>
  <si>
    <r>
      <rPr>
        <sz val="11"/>
        <color theme="3" tint="0.4"/>
        <rFont val="Times New Roman"/>
        <charset val="134"/>
      </rPr>
      <t xml:space="preserve">    </t>
    </r>
    <r>
      <rPr>
        <sz val="11"/>
        <color theme="3" tint="0.4"/>
        <rFont val="宋体"/>
        <charset val="134"/>
      </rPr>
      <t>中医药</t>
    </r>
  </si>
  <si>
    <r>
      <rPr>
        <sz val="11"/>
        <rFont val="Times New Roman"/>
        <charset val="134"/>
      </rPr>
      <t xml:space="preserve">      </t>
    </r>
    <r>
      <rPr>
        <sz val="11"/>
        <rFont val="宋体"/>
        <charset val="134"/>
      </rPr>
      <t>中医（民族医</t>
    </r>
    <r>
      <rPr>
        <sz val="11"/>
        <rFont val="Times New Roman"/>
        <charset val="134"/>
      </rPr>
      <t>)</t>
    </r>
    <r>
      <rPr>
        <sz val="11"/>
        <rFont val="宋体"/>
        <charset val="134"/>
      </rPr>
      <t>药专项</t>
    </r>
  </si>
  <si>
    <r>
      <rPr>
        <sz val="11"/>
        <rFont val="Times New Roman"/>
        <charset val="134"/>
      </rPr>
      <t xml:space="preserve">      </t>
    </r>
    <r>
      <rPr>
        <sz val="11"/>
        <rFont val="宋体"/>
        <charset val="134"/>
      </rPr>
      <t>其他中医药</t>
    </r>
  </si>
  <si>
    <r>
      <rPr>
        <sz val="11"/>
        <color theme="3" tint="0.4"/>
        <rFont val="Times New Roman"/>
        <charset val="134"/>
      </rPr>
      <t xml:space="preserve">    </t>
    </r>
    <r>
      <rPr>
        <sz val="11"/>
        <color theme="3" tint="0.4"/>
        <rFont val="宋体"/>
        <charset val="134"/>
      </rPr>
      <t>计划生育事务</t>
    </r>
  </si>
  <si>
    <r>
      <rPr>
        <sz val="11"/>
        <rFont val="Times New Roman"/>
        <charset val="134"/>
      </rPr>
      <t xml:space="preserve">      </t>
    </r>
    <r>
      <rPr>
        <sz val="11"/>
        <rFont val="宋体"/>
        <charset val="134"/>
      </rPr>
      <t>计划生育机构</t>
    </r>
  </si>
  <si>
    <r>
      <rPr>
        <sz val="11"/>
        <rFont val="Times New Roman"/>
        <charset val="134"/>
      </rPr>
      <t xml:space="preserve">      </t>
    </r>
    <r>
      <rPr>
        <sz val="11"/>
        <rFont val="宋体"/>
        <charset val="134"/>
      </rPr>
      <t>计划生育服务</t>
    </r>
  </si>
  <si>
    <r>
      <rPr>
        <sz val="11"/>
        <rFont val="Times New Roman"/>
        <charset val="134"/>
      </rPr>
      <t xml:space="preserve">      </t>
    </r>
    <r>
      <rPr>
        <sz val="11"/>
        <rFont val="宋体"/>
        <charset val="134"/>
      </rPr>
      <t>其他计划生育事务</t>
    </r>
  </si>
  <si>
    <r>
      <rPr>
        <sz val="11"/>
        <color theme="3" tint="0.4"/>
        <rFont val="Times New Roman"/>
        <charset val="134"/>
      </rPr>
      <t xml:space="preserve">    </t>
    </r>
    <r>
      <rPr>
        <sz val="11"/>
        <color theme="3" tint="0.4"/>
        <rFont val="宋体"/>
        <charset val="134"/>
      </rPr>
      <t>行政事业单位医疗</t>
    </r>
  </si>
  <si>
    <r>
      <rPr>
        <sz val="11"/>
        <rFont val="Times New Roman"/>
        <charset val="134"/>
      </rPr>
      <t xml:space="preserve">      </t>
    </r>
    <r>
      <rPr>
        <sz val="11"/>
        <rFont val="宋体"/>
        <charset val="134"/>
      </rPr>
      <t>行政单位医疗</t>
    </r>
  </si>
  <si>
    <r>
      <rPr>
        <sz val="11"/>
        <rFont val="Times New Roman"/>
        <charset val="134"/>
      </rPr>
      <t xml:space="preserve">      </t>
    </r>
    <r>
      <rPr>
        <sz val="11"/>
        <rFont val="宋体"/>
        <charset val="134"/>
      </rPr>
      <t>事业单位医疗</t>
    </r>
  </si>
  <si>
    <r>
      <rPr>
        <sz val="11"/>
        <rFont val="Times New Roman"/>
        <charset val="134"/>
      </rPr>
      <t xml:space="preserve">      </t>
    </r>
    <r>
      <rPr>
        <sz val="11"/>
        <rFont val="宋体"/>
        <charset val="134"/>
      </rPr>
      <t>公务员医疗补助</t>
    </r>
  </si>
  <si>
    <r>
      <rPr>
        <sz val="11"/>
        <rFont val="Times New Roman"/>
        <charset val="134"/>
      </rPr>
      <t xml:space="preserve">      </t>
    </r>
    <r>
      <rPr>
        <sz val="11"/>
        <rFont val="宋体"/>
        <charset val="134"/>
      </rPr>
      <t>其他行政事业单位医疗</t>
    </r>
  </si>
  <si>
    <r>
      <rPr>
        <sz val="11"/>
        <color theme="3" tint="0.4"/>
        <rFont val="Times New Roman"/>
        <charset val="134"/>
      </rPr>
      <t xml:space="preserve">    </t>
    </r>
    <r>
      <rPr>
        <sz val="11"/>
        <color theme="3" tint="0.4"/>
        <rFont val="宋体"/>
        <charset val="134"/>
      </rPr>
      <t>财政对基本医疗保险基金的补助</t>
    </r>
  </si>
  <si>
    <r>
      <rPr>
        <sz val="11"/>
        <rFont val="Times New Roman"/>
        <charset val="134"/>
      </rPr>
      <t xml:space="preserve">      </t>
    </r>
    <r>
      <rPr>
        <sz val="11"/>
        <rFont val="宋体"/>
        <charset val="134"/>
      </rPr>
      <t>财政对职工基本医疗保险基金的补助</t>
    </r>
  </si>
  <si>
    <r>
      <rPr>
        <sz val="11"/>
        <rFont val="Times New Roman"/>
        <charset val="134"/>
      </rPr>
      <t xml:space="preserve">      </t>
    </r>
    <r>
      <rPr>
        <sz val="11"/>
        <rFont val="宋体"/>
        <charset val="134"/>
      </rPr>
      <t>财政对城乡居民基本医疗保险基金的补助</t>
    </r>
  </si>
  <si>
    <r>
      <rPr>
        <sz val="11"/>
        <rFont val="Times New Roman"/>
        <charset val="134"/>
      </rPr>
      <t xml:space="preserve">      </t>
    </r>
    <r>
      <rPr>
        <sz val="11"/>
        <rFont val="宋体"/>
        <charset val="134"/>
      </rPr>
      <t>财政对其他基本医疗保险基金的补助</t>
    </r>
  </si>
  <si>
    <r>
      <rPr>
        <sz val="11"/>
        <color theme="3" tint="0.4"/>
        <rFont val="Times New Roman"/>
        <charset val="134"/>
      </rPr>
      <t xml:space="preserve">    </t>
    </r>
    <r>
      <rPr>
        <sz val="11"/>
        <color theme="3" tint="0.4"/>
        <rFont val="宋体"/>
        <charset val="134"/>
      </rPr>
      <t>医疗救助</t>
    </r>
  </si>
  <si>
    <r>
      <rPr>
        <sz val="11"/>
        <rFont val="Times New Roman"/>
        <charset val="134"/>
      </rPr>
      <t xml:space="preserve">      </t>
    </r>
    <r>
      <rPr>
        <sz val="11"/>
        <rFont val="宋体"/>
        <charset val="134"/>
      </rPr>
      <t>城乡医疗救助</t>
    </r>
  </si>
  <si>
    <r>
      <rPr>
        <sz val="11"/>
        <rFont val="Times New Roman"/>
        <charset val="134"/>
      </rPr>
      <t xml:space="preserve">      </t>
    </r>
    <r>
      <rPr>
        <sz val="11"/>
        <rFont val="宋体"/>
        <charset val="134"/>
      </rPr>
      <t>疾病应急救助</t>
    </r>
  </si>
  <si>
    <r>
      <rPr>
        <sz val="11"/>
        <rFont val="Times New Roman"/>
        <charset val="134"/>
      </rPr>
      <t xml:space="preserve">      </t>
    </r>
    <r>
      <rPr>
        <sz val="11"/>
        <rFont val="宋体"/>
        <charset val="134"/>
      </rPr>
      <t>其他医疗救助</t>
    </r>
  </si>
  <si>
    <r>
      <rPr>
        <sz val="11"/>
        <color theme="3" tint="0.4"/>
        <rFont val="Times New Roman"/>
        <charset val="134"/>
      </rPr>
      <t xml:space="preserve">    </t>
    </r>
    <r>
      <rPr>
        <sz val="11"/>
        <color theme="3" tint="0.4"/>
        <rFont val="宋体"/>
        <charset val="134"/>
      </rPr>
      <t>优抚对象医疗</t>
    </r>
  </si>
  <si>
    <r>
      <rPr>
        <sz val="11"/>
        <rFont val="Times New Roman"/>
        <charset val="134"/>
      </rPr>
      <t xml:space="preserve">      </t>
    </r>
    <r>
      <rPr>
        <sz val="11"/>
        <rFont val="宋体"/>
        <charset val="134"/>
      </rPr>
      <t>优抚对象医疗补助</t>
    </r>
  </si>
  <si>
    <r>
      <rPr>
        <sz val="11"/>
        <rFont val="Times New Roman"/>
        <charset val="134"/>
      </rPr>
      <t xml:space="preserve">      </t>
    </r>
    <r>
      <rPr>
        <sz val="11"/>
        <rFont val="宋体"/>
        <charset val="134"/>
      </rPr>
      <t>其他优抚对象医疗</t>
    </r>
  </si>
  <si>
    <r>
      <rPr>
        <sz val="11"/>
        <color theme="3" tint="0.4"/>
        <rFont val="Times New Roman"/>
        <charset val="134"/>
      </rPr>
      <t xml:space="preserve">    </t>
    </r>
    <r>
      <rPr>
        <sz val="11"/>
        <color theme="3" tint="0.4"/>
        <rFont val="宋体"/>
        <charset val="134"/>
      </rPr>
      <t>医疗保障管理事务</t>
    </r>
  </si>
  <si>
    <r>
      <rPr>
        <sz val="11"/>
        <rFont val="Times New Roman"/>
        <charset val="134"/>
      </rPr>
      <t xml:space="preserve">      </t>
    </r>
    <r>
      <rPr>
        <sz val="11"/>
        <rFont val="宋体"/>
        <charset val="134"/>
      </rPr>
      <t>医疗保障政策管理</t>
    </r>
  </si>
  <si>
    <r>
      <rPr>
        <sz val="11"/>
        <rFont val="Times New Roman"/>
        <charset val="134"/>
      </rPr>
      <t xml:space="preserve">      </t>
    </r>
    <r>
      <rPr>
        <sz val="11"/>
        <rFont val="宋体"/>
        <charset val="134"/>
      </rPr>
      <t>医疗保障经办事务</t>
    </r>
  </si>
  <si>
    <r>
      <rPr>
        <sz val="11"/>
        <rFont val="Times New Roman"/>
        <charset val="134"/>
      </rPr>
      <t xml:space="preserve">      </t>
    </r>
    <r>
      <rPr>
        <sz val="11"/>
        <rFont val="宋体"/>
        <charset val="134"/>
      </rPr>
      <t>其他医疗保障管理事务</t>
    </r>
  </si>
  <si>
    <r>
      <rPr>
        <sz val="11"/>
        <color theme="3" tint="0.4"/>
        <rFont val="Times New Roman"/>
        <charset val="134"/>
      </rPr>
      <t xml:space="preserve">    </t>
    </r>
    <r>
      <rPr>
        <sz val="11"/>
        <color theme="3" tint="0.4"/>
        <rFont val="宋体"/>
        <charset val="134"/>
      </rPr>
      <t>老龄卫生健康事务</t>
    </r>
  </si>
  <si>
    <r>
      <rPr>
        <sz val="11"/>
        <rFont val="Times New Roman"/>
        <charset val="134"/>
      </rPr>
      <t xml:space="preserve">      </t>
    </r>
    <r>
      <rPr>
        <sz val="11"/>
        <rFont val="宋体"/>
        <charset val="134"/>
      </rPr>
      <t>老龄卫生健康事务</t>
    </r>
  </si>
  <si>
    <r>
      <rPr>
        <sz val="11"/>
        <color theme="3" tint="0.4"/>
        <rFont val="Times New Roman"/>
        <charset val="134"/>
      </rPr>
      <t xml:space="preserve">    </t>
    </r>
    <r>
      <rPr>
        <sz val="11"/>
        <color theme="3" tint="0.4"/>
        <rFont val="宋体"/>
        <charset val="134"/>
      </rPr>
      <t>其他卫生健康</t>
    </r>
  </si>
  <si>
    <r>
      <rPr>
        <sz val="11"/>
        <rFont val="Times New Roman"/>
        <charset val="134"/>
      </rPr>
      <t xml:space="preserve">       </t>
    </r>
    <r>
      <rPr>
        <sz val="11"/>
        <rFont val="宋体"/>
        <charset val="134"/>
      </rPr>
      <t>其他卫生健康</t>
    </r>
  </si>
  <si>
    <r>
      <rPr>
        <sz val="11"/>
        <color rgb="FFFF0000"/>
        <rFont val="Times New Roman"/>
        <charset val="134"/>
      </rPr>
      <t xml:space="preserve">  </t>
    </r>
    <r>
      <rPr>
        <sz val="11"/>
        <color rgb="FFFF0000"/>
        <rFont val="宋体"/>
        <charset val="134"/>
      </rPr>
      <t>十、节能环保支出</t>
    </r>
  </si>
  <si>
    <r>
      <rPr>
        <sz val="11"/>
        <color theme="3" tint="0.4"/>
        <rFont val="Times New Roman"/>
        <charset val="134"/>
      </rPr>
      <t xml:space="preserve">    </t>
    </r>
    <r>
      <rPr>
        <sz val="11"/>
        <color theme="3" tint="0.4"/>
        <rFont val="宋体"/>
        <charset val="134"/>
      </rPr>
      <t>环境保护管理事务</t>
    </r>
  </si>
  <si>
    <r>
      <rPr>
        <sz val="11"/>
        <rFont val="Times New Roman"/>
        <charset val="134"/>
      </rPr>
      <t xml:space="preserve">      </t>
    </r>
    <r>
      <rPr>
        <sz val="11"/>
        <rFont val="宋体"/>
        <charset val="134"/>
      </rPr>
      <t>生态环境保护宣传</t>
    </r>
  </si>
  <si>
    <r>
      <rPr>
        <sz val="11"/>
        <rFont val="Times New Roman"/>
        <charset val="134"/>
      </rPr>
      <t xml:space="preserve">      </t>
    </r>
    <r>
      <rPr>
        <sz val="11"/>
        <rFont val="宋体"/>
        <charset val="134"/>
      </rPr>
      <t>环境保护法规、规划及标准</t>
    </r>
  </si>
  <si>
    <r>
      <rPr>
        <sz val="11"/>
        <rFont val="Times New Roman"/>
        <charset val="134"/>
      </rPr>
      <t xml:space="preserve">      </t>
    </r>
    <r>
      <rPr>
        <sz val="11"/>
        <rFont val="宋体"/>
        <charset val="134"/>
      </rPr>
      <t>生态环境国际合作及履约</t>
    </r>
  </si>
  <si>
    <r>
      <rPr>
        <sz val="11"/>
        <rFont val="Times New Roman"/>
        <charset val="134"/>
      </rPr>
      <t xml:space="preserve">      </t>
    </r>
    <r>
      <rPr>
        <sz val="11"/>
        <rFont val="宋体"/>
        <charset val="134"/>
      </rPr>
      <t>生态环境保护行政许可</t>
    </r>
  </si>
  <si>
    <r>
      <rPr>
        <sz val="11"/>
        <rFont val="Times New Roman"/>
        <charset val="134"/>
      </rPr>
      <t xml:space="preserve">      </t>
    </r>
    <r>
      <rPr>
        <sz val="11"/>
        <rFont val="宋体"/>
        <charset val="134"/>
      </rPr>
      <t>应对气候变化管理事务</t>
    </r>
  </si>
  <si>
    <r>
      <rPr>
        <sz val="11"/>
        <rFont val="Times New Roman"/>
        <charset val="134"/>
      </rPr>
      <t xml:space="preserve">      </t>
    </r>
    <r>
      <rPr>
        <sz val="11"/>
        <rFont val="宋体"/>
        <charset val="134"/>
      </rPr>
      <t>其他环境保护管理事务</t>
    </r>
  </si>
  <si>
    <r>
      <rPr>
        <sz val="11"/>
        <color theme="3" tint="0.4"/>
        <rFont val="Times New Roman"/>
        <charset val="134"/>
      </rPr>
      <t xml:space="preserve">    </t>
    </r>
    <r>
      <rPr>
        <sz val="11"/>
        <color theme="3" tint="0.4"/>
        <rFont val="宋体"/>
        <charset val="134"/>
      </rPr>
      <t>环境监测与监察</t>
    </r>
  </si>
  <si>
    <r>
      <rPr>
        <sz val="11"/>
        <rFont val="Times New Roman"/>
        <charset val="134"/>
      </rPr>
      <t xml:space="preserve">      </t>
    </r>
    <r>
      <rPr>
        <sz val="11"/>
        <rFont val="宋体"/>
        <charset val="134"/>
      </rPr>
      <t>建设项目环评审查与监督</t>
    </r>
  </si>
  <si>
    <r>
      <rPr>
        <sz val="11"/>
        <rFont val="Times New Roman"/>
        <charset val="134"/>
      </rPr>
      <t xml:space="preserve">      </t>
    </r>
    <r>
      <rPr>
        <sz val="11"/>
        <rFont val="宋体"/>
        <charset val="134"/>
      </rPr>
      <t>核与辐射安全监督</t>
    </r>
  </si>
  <si>
    <r>
      <rPr>
        <sz val="11"/>
        <rFont val="Times New Roman"/>
        <charset val="134"/>
      </rPr>
      <t xml:space="preserve">      </t>
    </r>
    <r>
      <rPr>
        <sz val="11"/>
        <rFont val="宋体"/>
        <charset val="134"/>
      </rPr>
      <t>其他环境监测与监察</t>
    </r>
  </si>
  <si>
    <r>
      <rPr>
        <sz val="11"/>
        <color theme="3" tint="0.4"/>
        <rFont val="Times New Roman"/>
        <charset val="134"/>
      </rPr>
      <t xml:space="preserve">    </t>
    </r>
    <r>
      <rPr>
        <sz val="11"/>
        <color theme="3" tint="0.4"/>
        <rFont val="宋体"/>
        <charset val="134"/>
      </rPr>
      <t>污染防治</t>
    </r>
  </si>
  <si>
    <r>
      <rPr>
        <sz val="11"/>
        <rFont val="Times New Roman"/>
        <charset val="134"/>
      </rPr>
      <t xml:space="preserve">      </t>
    </r>
    <r>
      <rPr>
        <sz val="11"/>
        <rFont val="宋体"/>
        <charset val="134"/>
      </rPr>
      <t>大气</t>
    </r>
  </si>
  <si>
    <r>
      <rPr>
        <sz val="11"/>
        <rFont val="Times New Roman"/>
        <charset val="134"/>
      </rPr>
      <t xml:space="preserve">      </t>
    </r>
    <r>
      <rPr>
        <sz val="11"/>
        <rFont val="宋体"/>
        <charset val="134"/>
      </rPr>
      <t>水体</t>
    </r>
  </si>
  <si>
    <r>
      <rPr>
        <sz val="11"/>
        <rFont val="Times New Roman"/>
        <charset val="134"/>
      </rPr>
      <t xml:space="preserve">      </t>
    </r>
    <r>
      <rPr>
        <sz val="11"/>
        <rFont val="宋体"/>
        <charset val="134"/>
      </rPr>
      <t>噪声</t>
    </r>
  </si>
  <si>
    <r>
      <rPr>
        <sz val="11"/>
        <rFont val="Times New Roman"/>
        <charset val="134"/>
      </rPr>
      <t xml:space="preserve">      </t>
    </r>
    <r>
      <rPr>
        <sz val="11"/>
        <rFont val="宋体"/>
        <charset val="134"/>
      </rPr>
      <t>固体废弃物与化学品</t>
    </r>
  </si>
  <si>
    <r>
      <rPr>
        <sz val="11"/>
        <rFont val="Times New Roman"/>
        <charset val="134"/>
      </rPr>
      <t xml:space="preserve">      </t>
    </r>
    <r>
      <rPr>
        <sz val="11"/>
        <rFont val="宋体"/>
        <charset val="134"/>
      </rPr>
      <t>放射源和放射性废物监管</t>
    </r>
  </si>
  <si>
    <r>
      <rPr>
        <sz val="11"/>
        <rFont val="Times New Roman"/>
        <charset val="134"/>
      </rPr>
      <t xml:space="preserve">      </t>
    </r>
    <r>
      <rPr>
        <sz val="11"/>
        <rFont val="宋体"/>
        <charset val="134"/>
      </rPr>
      <t>辐射</t>
    </r>
  </si>
  <si>
    <r>
      <rPr>
        <sz val="11"/>
        <rFont val="Times New Roman"/>
        <charset val="134"/>
      </rPr>
      <t xml:space="preserve">      </t>
    </r>
    <r>
      <rPr>
        <sz val="11"/>
        <rFont val="宋体"/>
        <charset val="134"/>
      </rPr>
      <t>其他污染防治</t>
    </r>
  </si>
  <si>
    <r>
      <rPr>
        <sz val="11"/>
        <color theme="3" tint="0.4"/>
        <rFont val="Times New Roman"/>
        <charset val="134"/>
      </rPr>
      <t xml:space="preserve">    </t>
    </r>
    <r>
      <rPr>
        <sz val="11"/>
        <color theme="3" tint="0.4"/>
        <rFont val="宋体"/>
        <charset val="134"/>
      </rPr>
      <t>自然生态保护</t>
    </r>
  </si>
  <si>
    <r>
      <rPr>
        <sz val="11"/>
        <rFont val="Times New Roman"/>
        <charset val="134"/>
      </rPr>
      <t xml:space="preserve">      </t>
    </r>
    <r>
      <rPr>
        <sz val="11"/>
        <rFont val="宋体"/>
        <charset val="134"/>
      </rPr>
      <t>生态保护</t>
    </r>
  </si>
  <si>
    <r>
      <rPr>
        <sz val="11"/>
        <rFont val="Times New Roman"/>
        <charset val="134"/>
      </rPr>
      <t xml:space="preserve">      </t>
    </r>
    <r>
      <rPr>
        <sz val="11"/>
        <rFont val="宋体"/>
        <charset val="134"/>
      </rPr>
      <t>农村环境保护</t>
    </r>
  </si>
  <si>
    <r>
      <rPr>
        <sz val="11"/>
        <rFont val="Times New Roman"/>
        <charset val="134"/>
      </rPr>
      <t xml:space="preserve">      </t>
    </r>
    <r>
      <rPr>
        <sz val="11"/>
        <rFont val="宋体"/>
        <charset val="134"/>
      </rPr>
      <t>自然保护区</t>
    </r>
  </si>
  <si>
    <r>
      <rPr>
        <sz val="11"/>
        <rFont val="Times New Roman"/>
        <charset val="134"/>
      </rPr>
      <t xml:space="preserve">      </t>
    </r>
    <r>
      <rPr>
        <sz val="11"/>
        <rFont val="宋体"/>
        <charset val="134"/>
      </rPr>
      <t>生物及物种资源保护</t>
    </r>
  </si>
  <si>
    <r>
      <rPr>
        <sz val="11"/>
        <rFont val="Times New Roman"/>
        <charset val="134"/>
      </rPr>
      <t xml:space="preserve">      </t>
    </r>
    <r>
      <rPr>
        <sz val="11"/>
        <rFont val="宋体"/>
        <charset val="134"/>
      </rPr>
      <t>其他自然生态保护</t>
    </r>
  </si>
  <si>
    <r>
      <rPr>
        <sz val="11"/>
        <color theme="3" tint="0.4"/>
        <rFont val="Times New Roman"/>
        <charset val="134"/>
      </rPr>
      <t xml:space="preserve">    </t>
    </r>
    <r>
      <rPr>
        <sz val="11"/>
        <color theme="3" tint="0.4"/>
        <rFont val="宋体"/>
        <charset val="134"/>
      </rPr>
      <t>天然林保护</t>
    </r>
  </si>
  <si>
    <r>
      <rPr>
        <sz val="11"/>
        <rFont val="Times New Roman"/>
        <charset val="134"/>
      </rPr>
      <t xml:space="preserve">      </t>
    </r>
    <r>
      <rPr>
        <sz val="11"/>
        <rFont val="宋体"/>
        <charset val="134"/>
      </rPr>
      <t>森林管护</t>
    </r>
  </si>
  <si>
    <r>
      <rPr>
        <sz val="11"/>
        <rFont val="Times New Roman"/>
        <charset val="134"/>
      </rPr>
      <t xml:space="preserve">      </t>
    </r>
    <r>
      <rPr>
        <sz val="11"/>
        <rFont val="宋体"/>
        <charset val="134"/>
      </rPr>
      <t>社会保险补助</t>
    </r>
  </si>
  <si>
    <r>
      <rPr>
        <sz val="11"/>
        <rFont val="Times New Roman"/>
        <charset val="134"/>
      </rPr>
      <t xml:space="preserve">      </t>
    </r>
    <r>
      <rPr>
        <sz val="11"/>
        <rFont val="宋体"/>
        <charset val="134"/>
      </rPr>
      <t>政策性社会性补助</t>
    </r>
  </si>
  <si>
    <r>
      <rPr>
        <sz val="11"/>
        <rFont val="Times New Roman"/>
        <charset val="134"/>
      </rPr>
      <t xml:space="preserve">      </t>
    </r>
    <r>
      <rPr>
        <sz val="11"/>
        <rFont val="宋体"/>
        <charset val="134"/>
      </rPr>
      <t>天然林保护工程建设</t>
    </r>
    <r>
      <rPr>
        <sz val="11"/>
        <rFont val="Times New Roman"/>
        <charset val="134"/>
      </rPr>
      <t xml:space="preserve"> </t>
    </r>
  </si>
  <si>
    <r>
      <rPr>
        <sz val="11"/>
        <rFont val="Times New Roman"/>
        <charset val="134"/>
      </rPr>
      <t xml:space="preserve">      </t>
    </r>
    <r>
      <rPr>
        <sz val="11"/>
        <rFont val="宋体"/>
        <charset val="134"/>
      </rPr>
      <t>停伐补助</t>
    </r>
  </si>
  <si>
    <r>
      <rPr>
        <sz val="11"/>
        <rFont val="Times New Roman"/>
        <charset val="134"/>
      </rPr>
      <t xml:space="preserve">      </t>
    </r>
    <r>
      <rPr>
        <sz val="11"/>
        <rFont val="宋体"/>
        <charset val="134"/>
      </rPr>
      <t>其他天然林保护</t>
    </r>
  </si>
  <si>
    <r>
      <rPr>
        <sz val="11"/>
        <color theme="3" tint="0.4"/>
        <rFont val="Times New Roman"/>
        <charset val="134"/>
      </rPr>
      <t xml:space="preserve">    </t>
    </r>
    <r>
      <rPr>
        <sz val="11"/>
        <color theme="3" tint="0.4"/>
        <rFont val="宋体"/>
        <charset val="134"/>
      </rPr>
      <t>退耕还林</t>
    </r>
  </si>
  <si>
    <r>
      <rPr>
        <sz val="11"/>
        <rFont val="Times New Roman"/>
        <charset val="134"/>
      </rPr>
      <t xml:space="preserve">      </t>
    </r>
    <r>
      <rPr>
        <sz val="11"/>
        <rFont val="宋体"/>
        <charset val="134"/>
      </rPr>
      <t>退耕现金</t>
    </r>
  </si>
  <si>
    <r>
      <rPr>
        <sz val="11"/>
        <rFont val="Times New Roman"/>
        <charset val="134"/>
      </rPr>
      <t xml:space="preserve">      </t>
    </r>
    <r>
      <rPr>
        <sz val="11"/>
        <rFont val="宋体"/>
        <charset val="134"/>
      </rPr>
      <t>退耕还林粮食折现补贴</t>
    </r>
  </si>
  <si>
    <r>
      <rPr>
        <sz val="11"/>
        <rFont val="Times New Roman"/>
        <charset val="134"/>
      </rPr>
      <t xml:space="preserve">      </t>
    </r>
    <r>
      <rPr>
        <sz val="11"/>
        <rFont val="宋体"/>
        <charset val="134"/>
      </rPr>
      <t>退耕还林粮食费用补贴</t>
    </r>
  </si>
  <si>
    <r>
      <rPr>
        <sz val="11"/>
        <rFont val="Times New Roman"/>
        <charset val="134"/>
      </rPr>
      <t xml:space="preserve">      </t>
    </r>
    <r>
      <rPr>
        <sz val="11"/>
        <rFont val="宋体"/>
        <charset val="134"/>
      </rPr>
      <t>退耕还林工程建设</t>
    </r>
  </si>
  <si>
    <r>
      <rPr>
        <sz val="11"/>
        <rFont val="Times New Roman"/>
        <charset val="134"/>
      </rPr>
      <t xml:space="preserve">      </t>
    </r>
    <r>
      <rPr>
        <sz val="11"/>
        <rFont val="宋体"/>
        <charset val="134"/>
      </rPr>
      <t>其他退耕还林</t>
    </r>
  </si>
  <si>
    <r>
      <rPr>
        <sz val="11"/>
        <color theme="3" tint="0.4"/>
        <rFont val="Times New Roman"/>
        <charset val="134"/>
      </rPr>
      <t xml:space="preserve">    </t>
    </r>
    <r>
      <rPr>
        <sz val="11"/>
        <color theme="3" tint="0.4"/>
        <rFont val="宋体"/>
        <charset val="134"/>
      </rPr>
      <t>风沙荒漠治理</t>
    </r>
  </si>
  <si>
    <r>
      <rPr>
        <sz val="11"/>
        <rFont val="Times New Roman"/>
        <charset val="134"/>
      </rPr>
      <t xml:space="preserve">      </t>
    </r>
    <r>
      <rPr>
        <sz val="11"/>
        <rFont val="宋体"/>
        <charset val="134"/>
      </rPr>
      <t>京津风沙源治理工程建设</t>
    </r>
  </si>
  <si>
    <r>
      <rPr>
        <sz val="11"/>
        <rFont val="Times New Roman"/>
        <charset val="134"/>
      </rPr>
      <t xml:space="preserve">      </t>
    </r>
    <r>
      <rPr>
        <sz val="11"/>
        <rFont val="宋体"/>
        <charset val="134"/>
      </rPr>
      <t>其他风沙荒漠治理</t>
    </r>
  </si>
  <si>
    <r>
      <rPr>
        <sz val="11"/>
        <color theme="3" tint="0.4"/>
        <rFont val="Times New Roman"/>
        <charset val="134"/>
      </rPr>
      <t xml:space="preserve">    </t>
    </r>
    <r>
      <rPr>
        <sz val="11"/>
        <color theme="3" tint="0.4"/>
        <rFont val="宋体"/>
        <charset val="134"/>
      </rPr>
      <t>退牧还草</t>
    </r>
  </si>
  <si>
    <r>
      <rPr>
        <sz val="11"/>
        <rFont val="Times New Roman"/>
        <charset val="134"/>
      </rPr>
      <t xml:space="preserve">      </t>
    </r>
    <r>
      <rPr>
        <sz val="11"/>
        <rFont val="宋体"/>
        <charset val="134"/>
      </rPr>
      <t>退牧还草工程建设</t>
    </r>
  </si>
  <si>
    <r>
      <rPr>
        <sz val="11"/>
        <rFont val="Times New Roman"/>
        <charset val="134"/>
      </rPr>
      <t xml:space="preserve">      </t>
    </r>
    <r>
      <rPr>
        <sz val="11"/>
        <rFont val="宋体"/>
        <charset val="134"/>
      </rPr>
      <t>其他退牧还草</t>
    </r>
  </si>
  <si>
    <r>
      <rPr>
        <sz val="11"/>
        <color theme="3" tint="0.4"/>
        <rFont val="Times New Roman"/>
        <charset val="134"/>
      </rPr>
      <t xml:space="preserve">    </t>
    </r>
    <r>
      <rPr>
        <sz val="11"/>
        <color theme="3" tint="0.4"/>
        <rFont val="宋体"/>
        <charset val="134"/>
      </rPr>
      <t>已垦草原退耕还草</t>
    </r>
  </si>
  <si>
    <r>
      <rPr>
        <sz val="11"/>
        <rFont val="Times New Roman"/>
        <charset val="134"/>
      </rPr>
      <t xml:space="preserve">      </t>
    </r>
    <r>
      <rPr>
        <sz val="11"/>
        <rFont val="宋体"/>
        <charset val="134"/>
      </rPr>
      <t>已垦草原退耕还草</t>
    </r>
  </si>
  <si>
    <r>
      <rPr>
        <sz val="11"/>
        <color theme="3" tint="0.4"/>
        <rFont val="Times New Roman"/>
        <charset val="134"/>
      </rPr>
      <t xml:space="preserve">    </t>
    </r>
    <r>
      <rPr>
        <sz val="11"/>
        <color theme="3" tint="0.4"/>
        <rFont val="宋体"/>
        <charset val="134"/>
      </rPr>
      <t>能源节约利用</t>
    </r>
  </si>
  <si>
    <r>
      <rPr>
        <sz val="11"/>
        <rFont val="Times New Roman"/>
        <charset val="134"/>
      </rPr>
      <t xml:space="preserve">      </t>
    </r>
    <r>
      <rPr>
        <sz val="11"/>
        <rFont val="宋体"/>
        <charset val="134"/>
      </rPr>
      <t>能源节能利用</t>
    </r>
  </si>
  <si>
    <r>
      <rPr>
        <sz val="11"/>
        <color theme="3" tint="0.4"/>
        <rFont val="Times New Roman"/>
        <charset val="134"/>
      </rPr>
      <t xml:space="preserve">    </t>
    </r>
    <r>
      <rPr>
        <sz val="11"/>
        <color theme="3" tint="0.4"/>
        <rFont val="宋体"/>
        <charset val="134"/>
      </rPr>
      <t>污染减排</t>
    </r>
  </si>
  <si>
    <r>
      <rPr>
        <sz val="11"/>
        <rFont val="Times New Roman"/>
        <charset val="134"/>
      </rPr>
      <t xml:space="preserve">       </t>
    </r>
    <r>
      <rPr>
        <sz val="11"/>
        <rFont val="宋体"/>
        <charset val="134"/>
      </rPr>
      <t>生态环境监测与信息</t>
    </r>
  </si>
  <si>
    <r>
      <rPr>
        <sz val="11"/>
        <rFont val="Times New Roman"/>
        <charset val="134"/>
      </rPr>
      <t xml:space="preserve">       </t>
    </r>
    <r>
      <rPr>
        <sz val="11"/>
        <rFont val="宋体"/>
        <charset val="134"/>
      </rPr>
      <t>生态环境执法监察</t>
    </r>
  </si>
  <si>
    <r>
      <rPr>
        <sz val="11"/>
        <rFont val="Times New Roman"/>
        <charset val="134"/>
      </rPr>
      <t xml:space="preserve">       </t>
    </r>
    <r>
      <rPr>
        <sz val="11"/>
        <rFont val="宋体"/>
        <charset val="134"/>
      </rPr>
      <t>减排专项</t>
    </r>
  </si>
  <si>
    <r>
      <rPr>
        <sz val="11"/>
        <rFont val="Times New Roman"/>
        <charset val="134"/>
      </rPr>
      <t xml:space="preserve">       </t>
    </r>
    <r>
      <rPr>
        <sz val="11"/>
        <rFont val="宋体"/>
        <charset val="134"/>
      </rPr>
      <t>清洁生产专项</t>
    </r>
  </si>
  <si>
    <r>
      <rPr>
        <sz val="11"/>
        <rFont val="Times New Roman"/>
        <charset val="134"/>
      </rPr>
      <t xml:space="preserve">       </t>
    </r>
    <r>
      <rPr>
        <sz val="11"/>
        <rFont val="宋体"/>
        <charset val="134"/>
      </rPr>
      <t>其他污染减排</t>
    </r>
  </si>
  <si>
    <r>
      <rPr>
        <sz val="11"/>
        <color theme="3" tint="0.4"/>
        <rFont val="Times New Roman"/>
        <charset val="134"/>
      </rPr>
      <t xml:space="preserve">    </t>
    </r>
    <r>
      <rPr>
        <sz val="11"/>
        <color theme="3" tint="0.4"/>
        <rFont val="宋体"/>
        <charset val="134"/>
      </rPr>
      <t>可再生能源</t>
    </r>
  </si>
  <si>
    <r>
      <rPr>
        <sz val="11"/>
        <rFont val="Times New Roman"/>
        <charset val="134"/>
      </rPr>
      <t xml:space="preserve">       </t>
    </r>
    <r>
      <rPr>
        <sz val="11"/>
        <rFont val="宋体"/>
        <charset val="134"/>
      </rPr>
      <t>可再生能源</t>
    </r>
  </si>
  <si>
    <r>
      <rPr>
        <sz val="11"/>
        <color theme="3" tint="0.4"/>
        <rFont val="Times New Roman"/>
        <charset val="134"/>
      </rPr>
      <t xml:space="preserve">    </t>
    </r>
    <r>
      <rPr>
        <sz val="11"/>
        <color theme="3" tint="0.4"/>
        <rFont val="宋体"/>
        <charset val="134"/>
      </rPr>
      <t>循环经济</t>
    </r>
  </si>
  <si>
    <r>
      <rPr>
        <sz val="11"/>
        <rFont val="Times New Roman"/>
        <charset val="134"/>
      </rPr>
      <t xml:space="preserve">       </t>
    </r>
    <r>
      <rPr>
        <sz val="11"/>
        <rFont val="宋体"/>
        <charset val="134"/>
      </rPr>
      <t>循环经济</t>
    </r>
  </si>
  <si>
    <r>
      <rPr>
        <sz val="11"/>
        <color theme="3" tint="0.4"/>
        <rFont val="Times New Roman"/>
        <charset val="134"/>
      </rPr>
      <t xml:space="preserve">    </t>
    </r>
    <r>
      <rPr>
        <sz val="11"/>
        <color theme="3" tint="0.4"/>
        <rFont val="宋体"/>
        <charset val="134"/>
      </rPr>
      <t>能源管理事务</t>
    </r>
  </si>
  <si>
    <r>
      <rPr>
        <sz val="11"/>
        <rFont val="Times New Roman"/>
        <charset val="134"/>
      </rPr>
      <t xml:space="preserve">      </t>
    </r>
    <r>
      <rPr>
        <sz val="11"/>
        <rFont val="宋体"/>
        <charset val="134"/>
      </rPr>
      <t>能源预测预警</t>
    </r>
  </si>
  <si>
    <r>
      <rPr>
        <sz val="11"/>
        <rFont val="Times New Roman"/>
        <charset val="134"/>
      </rPr>
      <t xml:space="preserve">      </t>
    </r>
    <r>
      <rPr>
        <sz val="11"/>
        <rFont val="宋体"/>
        <charset val="134"/>
      </rPr>
      <t>能源战略规划与实施</t>
    </r>
  </si>
  <si>
    <r>
      <rPr>
        <sz val="11"/>
        <rFont val="Times New Roman"/>
        <charset val="134"/>
      </rPr>
      <t xml:space="preserve">      </t>
    </r>
    <r>
      <rPr>
        <sz val="11"/>
        <rFont val="宋体"/>
        <charset val="134"/>
      </rPr>
      <t>能源科技装备</t>
    </r>
  </si>
  <si>
    <r>
      <rPr>
        <sz val="11"/>
        <rFont val="Times New Roman"/>
        <charset val="134"/>
      </rPr>
      <t xml:space="preserve">      </t>
    </r>
    <r>
      <rPr>
        <sz val="11"/>
        <rFont val="宋体"/>
        <charset val="134"/>
      </rPr>
      <t>能源行业管理</t>
    </r>
  </si>
  <si>
    <r>
      <rPr>
        <sz val="11"/>
        <rFont val="Times New Roman"/>
        <charset val="134"/>
      </rPr>
      <t xml:space="preserve">      </t>
    </r>
    <r>
      <rPr>
        <sz val="11"/>
        <rFont val="宋体"/>
        <charset val="134"/>
      </rPr>
      <t>能源管理</t>
    </r>
  </si>
  <si>
    <r>
      <rPr>
        <sz val="11"/>
        <rFont val="Times New Roman"/>
        <charset val="134"/>
      </rPr>
      <t xml:space="preserve">      </t>
    </r>
    <r>
      <rPr>
        <sz val="11"/>
        <rFont val="宋体"/>
        <charset val="134"/>
      </rPr>
      <t>石油储备发展管理</t>
    </r>
  </si>
  <si>
    <r>
      <rPr>
        <sz val="11"/>
        <rFont val="Times New Roman"/>
        <charset val="134"/>
      </rPr>
      <t xml:space="preserve">      </t>
    </r>
    <r>
      <rPr>
        <sz val="11"/>
        <rFont val="宋体"/>
        <charset val="134"/>
      </rPr>
      <t>能源调查</t>
    </r>
  </si>
  <si>
    <r>
      <rPr>
        <sz val="11"/>
        <rFont val="Times New Roman"/>
        <charset val="134"/>
      </rPr>
      <t xml:space="preserve">      </t>
    </r>
    <r>
      <rPr>
        <sz val="11"/>
        <rFont val="宋体"/>
        <charset val="134"/>
      </rPr>
      <t>农村电网建设</t>
    </r>
  </si>
  <si>
    <r>
      <rPr>
        <sz val="11"/>
        <rFont val="Times New Roman"/>
        <charset val="134"/>
      </rPr>
      <t xml:space="preserve">      </t>
    </r>
    <r>
      <rPr>
        <sz val="11"/>
        <rFont val="宋体"/>
        <charset val="134"/>
      </rPr>
      <t>其他能源管理事务</t>
    </r>
  </si>
  <si>
    <r>
      <rPr>
        <sz val="11"/>
        <color theme="3" tint="0.4"/>
        <rFont val="Times New Roman"/>
        <charset val="134"/>
      </rPr>
      <t xml:space="preserve">    </t>
    </r>
    <r>
      <rPr>
        <sz val="11"/>
        <color theme="3" tint="0.4"/>
        <rFont val="宋体"/>
        <charset val="134"/>
      </rPr>
      <t>其他节能环保</t>
    </r>
  </si>
  <si>
    <r>
      <rPr>
        <sz val="11"/>
        <rFont val="Times New Roman"/>
        <charset val="134"/>
      </rPr>
      <t xml:space="preserve">      </t>
    </r>
    <r>
      <rPr>
        <sz val="11"/>
        <rFont val="宋体"/>
        <charset val="134"/>
      </rPr>
      <t>其他节能环保</t>
    </r>
  </si>
  <si>
    <r>
      <rPr>
        <sz val="11"/>
        <color rgb="FFFF0000"/>
        <rFont val="Times New Roman"/>
        <charset val="134"/>
      </rPr>
      <t xml:space="preserve">  </t>
    </r>
    <r>
      <rPr>
        <sz val="11"/>
        <color rgb="FFFF0000"/>
        <rFont val="宋体"/>
        <charset val="134"/>
      </rPr>
      <t>十一、城乡社区支出</t>
    </r>
  </si>
  <si>
    <r>
      <rPr>
        <sz val="11"/>
        <color theme="3" tint="0.4"/>
        <rFont val="Times New Roman"/>
        <charset val="134"/>
      </rPr>
      <t xml:space="preserve">    </t>
    </r>
    <r>
      <rPr>
        <sz val="11"/>
        <color theme="3" tint="0.4"/>
        <rFont val="宋体"/>
        <charset val="134"/>
      </rPr>
      <t>城乡社区管理事务</t>
    </r>
  </si>
  <si>
    <r>
      <rPr>
        <sz val="11"/>
        <rFont val="Times New Roman"/>
        <charset val="134"/>
      </rPr>
      <t xml:space="preserve">      </t>
    </r>
    <r>
      <rPr>
        <sz val="11"/>
        <rFont val="宋体"/>
        <charset val="134"/>
      </rPr>
      <t>城管执法</t>
    </r>
  </si>
  <si>
    <r>
      <rPr>
        <sz val="11"/>
        <rFont val="Times New Roman"/>
        <charset val="134"/>
      </rPr>
      <t xml:space="preserve">      </t>
    </r>
    <r>
      <rPr>
        <sz val="11"/>
        <rFont val="宋体"/>
        <charset val="134"/>
      </rPr>
      <t>工程建设标准规范编制与监管</t>
    </r>
  </si>
  <si>
    <r>
      <rPr>
        <sz val="11"/>
        <rFont val="Times New Roman"/>
        <charset val="134"/>
      </rPr>
      <t xml:space="preserve">      </t>
    </r>
    <r>
      <rPr>
        <sz val="11"/>
        <rFont val="宋体"/>
        <charset val="134"/>
      </rPr>
      <t>工程建设管理</t>
    </r>
  </si>
  <si>
    <r>
      <rPr>
        <sz val="11"/>
        <rFont val="Times New Roman"/>
        <charset val="134"/>
      </rPr>
      <t xml:space="preserve">      </t>
    </r>
    <r>
      <rPr>
        <sz val="11"/>
        <rFont val="宋体"/>
        <charset val="134"/>
      </rPr>
      <t>市政公用行业市场监管</t>
    </r>
  </si>
  <si>
    <r>
      <rPr>
        <sz val="11"/>
        <rFont val="Times New Roman"/>
        <charset val="134"/>
      </rPr>
      <t xml:space="preserve">      </t>
    </r>
    <r>
      <rPr>
        <sz val="11"/>
        <rFont val="宋体"/>
        <charset val="134"/>
      </rPr>
      <t>住宅建设与房地产市场监管</t>
    </r>
  </si>
  <si>
    <r>
      <rPr>
        <sz val="11"/>
        <rFont val="Times New Roman"/>
        <charset val="134"/>
      </rPr>
      <t xml:space="preserve">      </t>
    </r>
    <r>
      <rPr>
        <sz val="11"/>
        <rFont val="宋体"/>
        <charset val="134"/>
      </rPr>
      <t>执业资格注册、资质审查</t>
    </r>
  </si>
  <si>
    <r>
      <rPr>
        <sz val="11"/>
        <rFont val="Times New Roman"/>
        <charset val="134"/>
      </rPr>
      <t xml:space="preserve">      </t>
    </r>
    <r>
      <rPr>
        <sz val="11"/>
        <rFont val="宋体"/>
        <charset val="134"/>
      </rPr>
      <t>其他城乡社区管理事务</t>
    </r>
  </si>
  <si>
    <r>
      <rPr>
        <sz val="11"/>
        <color theme="3" tint="0.4"/>
        <rFont val="Times New Roman"/>
        <charset val="134"/>
      </rPr>
      <t xml:space="preserve">    </t>
    </r>
    <r>
      <rPr>
        <sz val="11"/>
        <color theme="3" tint="0.4"/>
        <rFont val="宋体"/>
        <charset val="134"/>
      </rPr>
      <t>城乡社区规划与管理</t>
    </r>
  </si>
  <si>
    <r>
      <rPr>
        <sz val="11"/>
        <rFont val="Times New Roman"/>
        <charset val="134"/>
      </rPr>
      <t xml:space="preserve">      </t>
    </r>
    <r>
      <rPr>
        <sz val="11"/>
        <rFont val="宋体"/>
        <charset val="134"/>
      </rPr>
      <t>城乡社区规划与管理</t>
    </r>
  </si>
  <si>
    <r>
      <rPr>
        <sz val="11"/>
        <color theme="3" tint="0.4"/>
        <rFont val="Times New Roman"/>
        <charset val="134"/>
      </rPr>
      <t xml:space="preserve">    </t>
    </r>
    <r>
      <rPr>
        <sz val="11"/>
        <color theme="3" tint="0.4"/>
        <rFont val="宋体"/>
        <charset val="134"/>
      </rPr>
      <t>城乡社区公共设施</t>
    </r>
  </si>
  <si>
    <r>
      <rPr>
        <sz val="11"/>
        <rFont val="Times New Roman"/>
        <charset val="134"/>
      </rPr>
      <t xml:space="preserve">      </t>
    </r>
    <r>
      <rPr>
        <sz val="11"/>
        <rFont val="宋体"/>
        <charset val="134"/>
      </rPr>
      <t>小城镇基础设施建设</t>
    </r>
  </si>
  <si>
    <r>
      <rPr>
        <sz val="11"/>
        <rFont val="Times New Roman"/>
        <charset val="134"/>
      </rPr>
      <t xml:space="preserve">      </t>
    </r>
    <r>
      <rPr>
        <sz val="11"/>
        <rFont val="宋体"/>
        <charset val="134"/>
      </rPr>
      <t>其他城乡社区公共设施</t>
    </r>
  </si>
  <si>
    <r>
      <rPr>
        <sz val="11"/>
        <color theme="3" tint="0.4"/>
        <rFont val="Times New Roman"/>
        <charset val="134"/>
      </rPr>
      <t xml:space="preserve">    </t>
    </r>
    <r>
      <rPr>
        <sz val="11"/>
        <color theme="3" tint="0.4"/>
        <rFont val="宋体"/>
        <charset val="134"/>
      </rPr>
      <t>城乡社区环境卫生</t>
    </r>
  </si>
  <si>
    <r>
      <rPr>
        <sz val="11"/>
        <rFont val="Times New Roman"/>
        <charset val="134"/>
      </rPr>
      <t xml:space="preserve">      </t>
    </r>
    <r>
      <rPr>
        <sz val="11"/>
        <rFont val="宋体"/>
        <charset val="134"/>
      </rPr>
      <t>城乡社区环境卫生</t>
    </r>
  </si>
  <si>
    <r>
      <rPr>
        <sz val="11"/>
        <color theme="3" tint="0.4"/>
        <rFont val="Times New Roman"/>
        <charset val="134"/>
      </rPr>
      <t xml:space="preserve">    </t>
    </r>
    <r>
      <rPr>
        <sz val="11"/>
        <color theme="3" tint="0.4"/>
        <rFont val="宋体"/>
        <charset val="134"/>
      </rPr>
      <t>建设市场管理与监督</t>
    </r>
  </si>
  <si>
    <r>
      <rPr>
        <sz val="11"/>
        <rFont val="Times New Roman"/>
        <charset val="134"/>
      </rPr>
      <t xml:space="preserve">      </t>
    </r>
    <r>
      <rPr>
        <sz val="11"/>
        <rFont val="宋体"/>
        <charset val="134"/>
      </rPr>
      <t>建设市场管理与监督</t>
    </r>
  </si>
  <si>
    <r>
      <rPr>
        <sz val="11"/>
        <color theme="3" tint="0.4"/>
        <rFont val="Times New Roman"/>
        <charset val="134"/>
      </rPr>
      <t xml:space="preserve">    </t>
    </r>
    <r>
      <rPr>
        <sz val="11"/>
        <color theme="3" tint="0.4"/>
        <rFont val="宋体"/>
        <charset val="134"/>
      </rPr>
      <t>其他城乡社区</t>
    </r>
  </si>
  <si>
    <r>
      <rPr>
        <sz val="11"/>
        <rFont val="Times New Roman"/>
        <charset val="134"/>
      </rPr>
      <t xml:space="preserve">      </t>
    </r>
    <r>
      <rPr>
        <sz val="11"/>
        <rFont val="宋体"/>
        <charset val="134"/>
      </rPr>
      <t>其他城乡社区</t>
    </r>
  </si>
  <si>
    <r>
      <rPr>
        <sz val="11"/>
        <color rgb="FFFF0000"/>
        <rFont val="Times New Roman"/>
        <charset val="134"/>
      </rPr>
      <t xml:space="preserve">  </t>
    </r>
    <r>
      <rPr>
        <sz val="11"/>
        <color rgb="FFFF0000"/>
        <rFont val="宋体"/>
        <charset val="134"/>
      </rPr>
      <t>十二、农林水支出</t>
    </r>
  </si>
  <si>
    <r>
      <rPr>
        <sz val="11"/>
        <color theme="3" tint="0.4"/>
        <rFont val="Times New Roman"/>
        <charset val="134"/>
      </rPr>
      <t xml:space="preserve">    </t>
    </r>
    <r>
      <rPr>
        <sz val="11"/>
        <color theme="3" tint="0.4"/>
        <rFont val="宋体"/>
        <charset val="134"/>
      </rPr>
      <t>农业</t>
    </r>
  </si>
  <si>
    <r>
      <rPr>
        <sz val="11"/>
        <rFont val="Times New Roman"/>
        <charset val="134"/>
      </rPr>
      <t xml:space="preserve">      </t>
    </r>
    <r>
      <rPr>
        <sz val="11"/>
        <rFont val="宋体"/>
        <charset val="134"/>
      </rPr>
      <t>农垦运行</t>
    </r>
  </si>
  <si>
    <r>
      <rPr>
        <sz val="11"/>
        <rFont val="Times New Roman"/>
        <charset val="134"/>
      </rPr>
      <t xml:space="preserve">      </t>
    </r>
    <r>
      <rPr>
        <sz val="11"/>
        <rFont val="宋体"/>
        <charset val="134"/>
      </rPr>
      <t>科技转化与推广服务</t>
    </r>
  </si>
  <si>
    <r>
      <rPr>
        <sz val="11"/>
        <rFont val="Times New Roman"/>
        <charset val="134"/>
      </rPr>
      <t xml:space="preserve">      </t>
    </r>
    <r>
      <rPr>
        <sz val="11"/>
        <rFont val="宋体"/>
        <charset val="134"/>
      </rPr>
      <t>病虫害控制</t>
    </r>
  </si>
  <si>
    <r>
      <rPr>
        <sz val="11"/>
        <rFont val="Times New Roman"/>
        <charset val="134"/>
      </rPr>
      <t xml:space="preserve">      </t>
    </r>
    <r>
      <rPr>
        <sz val="11"/>
        <rFont val="宋体"/>
        <charset val="134"/>
      </rPr>
      <t>农产品质量安全</t>
    </r>
  </si>
  <si>
    <r>
      <rPr>
        <sz val="11"/>
        <rFont val="Times New Roman"/>
        <charset val="134"/>
      </rPr>
      <t xml:space="preserve">      </t>
    </r>
    <r>
      <rPr>
        <sz val="11"/>
        <rFont val="宋体"/>
        <charset val="134"/>
      </rPr>
      <t>执法监管</t>
    </r>
  </si>
  <si>
    <r>
      <rPr>
        <sz val="11"/>
        <rFont val="Times New Roman"/>
        <charset val="134"/>
      </rPr>
      <t xml:space="preserve">      </t>
    </r>
    <r>
      <rPr>
        <sz val="11"/>
        <rFont val="宋体"/>
        <charset val="134"/>
      </rPr>
      <t>统计监测与信息服务</t>
    </r>
  </si>
  <si>
    <r>
      <rPr>
        <sz val="11"/>
        <rFont val="Times New Roman"/>
        <charset val="134"/>
      </rPr>
      <t xml:space="preserve">      </t>
    </r>
    <r>
      <rPr>
        <sz val="11"/>
        <rFont val="宋体"/>
        <charset val="134"/>
      </rPr>
      <t>农业行业业务管理</t>
    </r>
  </si>
  <si>
    <r>
      <rPr>
        <sz val="11"/>
        <rFont val="Times New Roman"/>
        <charset val="134"/>
      </rPr>
      <t xml:space="preserve">      </t>
    </r>
    <r>
      <rPr>
        <sz val="11"/>
        <rFont val="宋体"/>
        <charset val="134"/>
      </rPr>
      <t>对外交流与合作</t>
    </r>
  </si>
  <si>
    <r>
      <rPr>
        <sz val="11"/>
        <rFont val="Times New Roman"/>
        <charset val="134"/>
      </rPr>
      <t xml:space="preserve">      </t>
    </r>
    <r>
      <rPr>
        <sz val="11"/>
        <rFont val="宋体"/>
        <charset val="134"/>
      </rPr>
      <t>防灾救灾</t>
    </r>
  </si>
  <si>
    <r>
      <rPr>
        <sz val="11"/>
        <rFont val="Times New Roman"/>
        <charset val="134"/>
      </rPr>
      <t xml:space="preserve">      </t>
    </r>
    <r>
      <rPr>
        <sz val="11"/>
        <rFont val="宋体"/>
        <charset val="134"/>
      </rPr>
      <t>稳定农民收入补贴</t>
    </r>
  </si>
  <si>
    <r>
      <rPr>
        <sz val="11"/>
        <rFont val="Times New Roman"/>
        <charset val="134"/>
      </rPr>
      <t xml:space="preserve">      </t>
    </r>
    <r>
      <rPr>
        <sz val="11"/>
        <rFont val="宋体"/>
        <charset val="134"/>
      </rPr>
      <t>农业结构调整补贴</t>
    </r>
  </si>
  <si>
    <r>
      <rPr>
        <sz val="11"/>
        <rFont val="Times New Roman"/>
        <charset val="134"/>
      </rPr>
      <t xml:space="preserve">      </t>
    </r>
    <r>
      <rPr>
        <sz val="11"/>
        <rFont val="宋体"/>
        <charset val="134"/>
      </rPr>
      <t>农业生产支持补贴</t>
    </r>
  </si>
  <si>
    <r>
      <rPr>
        <sz val="11"/>
        <rFont val="Times New Roman"/>
        <charset val="134"/>
      </rPr>
      <t xml:space="preserve">      </t>
    </r>
    <r>
      <rPr>
        <sz val="11"/>
        <rFont val="宋体"/>
        <charset val="134"/>
      </rPr>
      <t>农业组织化与产业化经营</t>
    </r>
  </si>
  <si>
    <r>
      <rPr>
        <sz val="11"/>
        <rFont val="Times New Roman"/>
        <charset val="134"/>
      </rPr>
      <t xml:space="preserve">      </t>
    </r>
    <r>
      <rPr>
        <sz val="11"/>
        <rFont val="宋体"/>
        <charset val="134"/>
      </rPr>
      <t>农产品加工与促销</t>
    </r>
  </si>
  <si>
    <r>
      <rPr>
        <sz val="11"/>
        <rFont val="Times New Roman"/>
        <charset val="134"/>
      </rPr>
      <t xml:space="preserve">      </t>
    </r>
    <r>
      <rPr>
        <sz val="11"/>
        <rFont val="宋体"/>
        <charset val="134"/>
      </rPr>
      <t>农村公益事业</t>
    </r>
  </si>
  <si>
    <r>
      <rPr>
        <sz val="11"/>
        <rFont val="Times New Roman"/>
        <charset val="134"/>
      </rPr>
      <t xml:space="preserve">      </t>
    </r>
    <r>
      <rPr>
        <sz val="11"/>
        <rFont val="宋体"/>
        <charset val="134"/>
      </rPr>
      <t>农业资源保护修复与利用</t>
    </r>
  </si>
  <si>
    <r>
      <rPr>
        <sz val="11"/>
        <rFont val="Times New Roman"/>
        <charset val="134"/>
      </rPr>
      <t xml:space="preserve">      </t>
    </r>
    <r>
      <rPr>
        <sz val="11"/>
        <rFont val="宋体"/>
        <charset val="134"/>
      </rPr>
      <t>农村道路建设</t>
    </r>
  </si>
  <si>
    <r>
      <rPr>
        <sz val="11"/>
        <rFont val="Times New Roman"/>
        <charset val="134"/>
      </rPr>
      <t xml:space="preserve">      </t>
    </r>
    <r>
      <rPr>
        <sz val="11"/>
        <rFont val="宋体"/>
        <charset val="134"/>
      </rPr>
      <t>成品油价格改革对渔业的补贴</t>
    </r>
  </si>
  <si>
    <r>
      <rPr>
        <sz val="11"/>
        <rFont val="Times New Roman"/>
        <charset val="134"/>
      </rPr>
      <t xml:space="preserve">      </t>
    </r>
    <r>
      <rPr>
        <sz val="11"/>
        <rFont val="宋体"/>
        <charset val="134"/>
      </rPr>
      <t>对高校毕业生到基层任职补助</t>
    </r>
  </si>
  <si>
    <r>
      <rPr>
        <sz val="11"/>
        <rFont val="Times New Roman"/>
        <charset val="134"/>
      </rPr>
      <t xml:space="preserve">      </t>
    </r>
    <r>
      <rPr>
        <sz val="11"/>
        <rFont val="宋体"/>
        <charset val="134"/>
      </rPr>
      <t>其他农业</t>
    </r>
  </si>
  <si>
    <r>
      <rPr>
        <sz val="11"/>
        <color theme="3" tint="0.4"/>
        <rFont val="Times New Roman"/>
        <charset val="134"/>
      </rPr>
      <t xml:space="preserve">    </t>
    </r>
    <r>
      <rPr>
        <sz val="11"/>
        <color theme="3" tint="0.4"/>
        <rFont val="宋体"/>
        <charset val="134"/>
      </rPr>
      <t>林业和草原</t>
    </r>
  </si>
  <si>
    <r>
      <rPr>
        <sz val="11"/>
        <rFont val="Times New Roman"/>
        <charset val="134"/>
      </rPr>
      <t xml:space="preserve">      </t>
    </r>
    <r>
      <rPr>
        <sz val="11"/>
        <rFont val="宋体"/>
        <charset val="134"/>
      </rPr>
      <t>事业机构</t>
    </r>
  </si>
  <si>
    <r>
      <rPr>
        <sz val="11"/>
        <rFont val="Times New Roman"/>
        <charset val="134"/>
      </rPr>
      <t xml:space="preserve">      </t>
    </r>
    <r>
      <rPr>
        <sz val="11"/>
        <rFont val="宋体"/>
        <charset val="134"/>
      </rPr>
      <t>森林培育</t>
    </r>
  </si>
  <si>
    <r>
      <rPr>
        <sz val="11"/>
        <rFont val="Times New Roman"/>
        <charset val="134"/>
      </rPr>
      <t xml:space="preserve">      </t>
    </r>
    <r>
      <rPr>
        <sz val="11"/>
        <rFont val="宋体"/>
        <charset val="134"/>
      </rPr>
      <t>技术推广与转化</t>
    </r>
  </si>
  <si>
    <r>
      <rPr>
        <sz val="11"/>
        <rFont val="Times New Roman"/>
        <charset val="134"/>
      </rPr>
      <t xml:space="preserve">      </t>
    </r>
    <r>
      <rPr>
        <sz val="11"/>
        <rFont val="宋体"/>
        <charset val="134"/>
      </rPr>
      <t>森林资源管理</t>
    </r>
  </si>
  <si>
    <r>
      <rPr>
        <sz val="11"/>
        <rFont val="Times New Roman"/>
        <charset val="134"/>
      </rPr>
      <t xml:space="preserve">      </t>
    </r>
    <r>
      <rPr>
        <sz val="11"/>
        <rFont val="宋体"/>
        <charset val="134"/>
      </rPr>
      <t>森林生态效益补偿</t>
    </r>
  </si>
  <si>
    <r>
      <rPr>
        <sz val="11"/>
        <rFont val="Times New Roman"/>
        <charset val="134"/>
      </rPr>
      <t xml:space="preserve">      </t>
    </r>
    <r>
      <rPr>
        <sz val="11"/>
        <rFont val="宋体"/>
        <charset val="134"/>
      </rPr>
      <t>自然保护区等管理</t>
    </r>
  </si>
  <si>
    <r>
      <rPr>
        <sz val="11"/>
        <rFont val="Times New Roman"/>
        <charset val="134"/>
      </rPr>
      <t xml:space="preserve">      </t>
    </r>
    <r>
      <rPr>
        <sz val="11"/>
        <rFont val="宋体"/>
        <charset val="134"/>
      </rPr>
      <t>动植物保护</t>
    </r>
  </si>
  <si>
    <r>
      <rPr>
        <sz val="11"/>
        <rFont val="Times New Roman"/>
        <charset val="134"/>
      </rPr>
      <t xml:space="preserve">      </t>
    </r>
    <r>
      <rPr>
        <sz val="11"/>
        <rFont val="宋体"/>
        <charset val="134"/>
      </rPr>
      <t>湿地保护</t>
    </r>
  </si>
  <si>
    <r>
      <rPr>
        <sz val="11"/>
        <rFont val="Times New Roman"/>
        <charset val="134"/>
      </rPr>
      <t xml:space="preserve">      </t>
    </r>
    <r>
      <rPr>
        <sz val="11"/>
        <rFont val="宋体"/>
        <charset val="134"/>
      </rPr>
      <t>执法与监督</t>
    </r>
  </si>
  <si>
    <r>
      <rPr>
        <sz val="11"/>
        <rFont val="Times New Roman"/>
        <charset val="134"/>
      </rPr>
      <t xml:space="preserve">      </t>
    </r>
    <r>
      <rPr>
        <sz val="11"/>
        <rFont val="宋体"/>
        <charset val="134"/>
      </rPr>
      <t>防沙治沙</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</si>
  <si>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</si>
  <si>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产业化管理</t>
    </r>
  </si>
  <si>
    <r>
      <rPr>
        <sz val="11"/>
        <rFont val="Times New Roman"/>
        <charset val="134"/>
      </rPr>
      <t xml:space="preserve">      </t>
    </r>
    <r>
      <rPr>
        <sz val="11"/>
        <rFont val="宋体"/>
        <charset val="134"/>
      </rPr>
      <t>信息管理</t>
    </r>
  </si>
  <si>
    <r>
      <rPr>
        <sz val="11"/>
        <rFont val="Times New Roman"/>
        <charset val="134"/>
      </rPr>
      <t xml:space="preserve">      </t>
    </r>
    <r>
      <rPr>
        <sz val="11"/>
        <rFont val="宋体"/>
        <charset val="134"/>
      </rPr>
      <t>林区公共</t>
    </r>
  </si>
  <si>
    <r>
      <rPr>
        <sz val="11"/>
        <rFont val="Times New Roman"/>
        <charset val="134"/>
      </rPr>
      <t xml:space="preserve">      </t>
    </r>
    <r>
      <rPr>
        <sz val="11"/>
        <rFont val="宋体"/>
        <charset val="134"/>
      </rPr>
      <t>贷款贴息</t>
    </r>
  </si>
  <si>
    <r>
      <rPr>
        <sz val="11"/>
        <rFont val="Times New Roman"/>
        <charset val="134"/>
      </rPr>
      <t xml:space="preserve">      </t>
    </r>
    <r>
      <rPr>
        <sz val="11"/>
        <rFont val="宋体"/>
        <charset val="134"/>
      </rPr>
      <t>成品油价格改革对林业的补贴</t>
    </r>
  </si>
  <si>
    <r>
      <rPr>
        <sz val="11"/>
        <rFont val="Times New Roman"/>
        <charset val="134"/>
      </rPr>
      <t xml:space="preserve">      </t>
    </r>
    <r>
      <rPr>
        <sz val="11"/>
        <rFont val="宋体"/>
        <charset val="134"/>
      </rPr>
      <t>防灾减灾</t>
    </r>
  </si>
  <si>
    <r>
      <rPr>
        <sz val="11"/>
        <rFont val="Times New Roman"/>
        <charset val="134"/>
      </rPr>
      <t xml:space="preserve">      </t>
    </r>
    <r>
      <rPr>
        <sz val="11"/>
        <rFont val="宋体"/>
        <charset val="134"/>
      </rPr>
      <t>国家公园</t>
    </r>
  </si>
  <si>
    <r>
      <rPr>
        <sz val="11"/>
        <rFont val="Times New Roman"/>
        <charset val="134"/>
      </rPr>
      <t xml:space="preserve">      </t>
    </r>
    <r>
      <rPr>
        <sz val="11"/>
        <rFont val="宋体"/>
        <charset val="134"/>
      </rPr>
      <t>草原管理</t>
    </r>
  </si>
  <si>
    <r>
      <rPr>
        <sz val="11"/>
        <rFont val="Times New Roman"/>
        <charset val="134"/>
      </rPr>
      <t xml:space="preserve">      </t>
    </r>
    <r>
      <rPr>
        <sz val="11"/>
        <rFont val="宋体"/>
        <charset val="134"/>
      </rPr>
      <t>行业业务管理</t>
    </r>
  </si>
  <si>
    <r>
      <rPr>
        <sz val="11"/>
        <rFont val="Times New Roman"/>
        <charset val="134"/>
      </rPr>
      <t xml:space="preserve">      </t>
    </r>
    <r>
      <rPr>
        <sz val="11"/>
        <rFont val="宋体"/>
        <charset val="134"/>
      </rPr>
      <t>其他林业和草原</t>
    </r>
  </si>
  <si>
    <r>
      <rPr>
        <sz val="11"/>
        <color theme="3" tint="0.4"/>
        <rFont val="Times New Roman"/>
        <charset val="134"/>
      </rPr>
      <t xml:space="preserve">    </t>
    </r>
    <r>
      <rPr>
        <sz val="11"/>
        <color theme="3" tint="0.4"/>
        <rFont val="宋体"/>
        <charset val="134"/>
      </rPr>
      <t>水利</t>
    </r>
  </si>
  <si>
    <r>
      <rPr>
        <sz val="11"/>
        <rFont val="Times New Roman"/>
        <charset val="134"/>
      </rPr>
      <t xml:space="preserve">      </t>
    </r>
    <r>
      <rPr>
        <sz val="11"/>
        <rFont val="宋体"/>
        <charset val="134"/>
      </rPr>
      <t>水利行业业务管理</t>
    </r>
  </si>
  <si>
    <r>
      <rPr>
        <sz val="11"/>
        <rFont val="Times New Roman"/>
        <charset val="134"/>
      </rPr>
      <t xml:space="preserve">      </t>
    </r>
    <r>
      <rPr>
        <sz val="11"/>
        <rFont val="宋体"/>
        <charset val="134"/>
      </rPr>
      <t>水利工程建设</t>
    </r>
  </si>
  <si>
    <r>
      <rPr>
        <sz val="11"/>
        <rFont val="Times New Roman"/>
        <charset val="134"/>
      </rPr>
      <t xml:space="preserve">      </t>
    </r>
    <r>
      <rPr>
        <sz val="11"/>
        <rFont val="宋体"/>
        <charset val="134"/>
      </rPr>
      <t>水利工程运行与维护</t>
    </r>
  </si>
  <si>
    <r>
      <rPr>
        <sz val="11"/>
        <rFont val="Times New Roman"/>
        <charset val="134"/>
      </rPr>
      <t xml:space="preserve">      </t>
    </r>
    <r>
      <rPr>
        <sz val="11"/>
        <rFont val="宋体"/>
        <charset val="134"/>
      </rPr>
      <t>长江黄河等流域管理</t>
    </r>
  </si>
  <si>
    <r>
      <rPr>
        <sz val="11"/>
        <rFont val="Times New Roman"/>
        <charset val="134"/>
      </rPr>
      <t xml:space="preserve">      </t>
    </r>
    <r>
      <rPr>
        <sz val="11"/>
        <rFont val="宋体"/>
        <charset val="134"/>
      </rPr>
      <t>水利前期工作</t>
    </r>
  </si>
  <si>
    <r>
      <rPr>
        <sz val="11"/>
        <rFont val="Times New Roman"/>
        <charset val="134"/>
      </rPr>
      <t xml:space="preserve">      </t>
    </r>
    <r>
      <rPr>
        <sz val="11"/>
        <rFont val="宋体"/>
        <charset val="134"/>
      </rPr>
      <t>水利执法监督</t>
    </r>
  </si>
  <si>
    <r>
      <rPr>
        <sz val="11"/>
        <rFont val="Times New Roman"/>
        <charset val="134"/>
      </rPr>
      <t xml:space="preserve">      </t>
    </r>
    <r>
      <rPr>
        <sz val="11"/>
        <rFont val="宋体"/>
        <charset val="134"/>
      </rPr>
      <t>水土保持</t>
    </r>
  </si>
  <si>
    <r>
      <rPr>
        <sz val="11"/>
        <rFont val="Times New Roman"/>
        <charset val="134"/>
      </rPr>
      <t xml:space="preserve">      </t>
    </r>
    <r>
      <rPr>
        <sz val="11"/>
        <rFont val="宋体"/>
        <charset val="134"/>
      </rPr>
      <t>水资源节约管理与保护</t>
    </r>
  </si>
  <si>
    <r>
      <rPr>
        <sz val="11"/>
        <rFont val="Times New Roman"/>
        <charset val="134"/>
      </rPr>
      <t xml:space="preserve">      </t>
    </r>
    <r>
      <rPr>
        <sz val="11"/>
        <rFont val="宋体"/>
        <charset val="134"/>
      </rPr>
      <t>水质监测</t>
    </r>
  </si>
  <si>
    <r>
      <rPr>
        <sz val="11"/>
        <rFont val="Times New Roman"/>
        <charset val="134"/>
      </rPr>
      <t xml:space="preserve">      </t>
    </r>
    <r>
      <rPr>
        <sz val="11"/>
        <rFont val="宋体"/>
        <charset val="134"/>
      </rPr>
      <t>水文测报</t>
    </r>
  </si>
  <si>
    <r>
      <rPr>
        <sz val="11"/>
        <rFont val="Times New Roman"/>
        <charset val="134"/>
      </rPr>
      <t xml:space="preserve">      </t>
    </r>
    <r>
      <rPr>
        <sz val="11"/>
        <rFont val="宋体"/>
        <charset val="134"/>
      </rPr>
      <t>防汛</t>
    </r>
  </si>
  <si>
    <r>
      <rPr>
        <sz val="11"/>
        <rFont val="Times New Roman"/>
        <charset val="134"/>
      </rPr>
      <t xml:space="preserve">      </t>
    </r>
    <r>
      <rPr>
        <sz val="11"/>
        <rFont val="宋体"/>
        <charset val="134"/>
      </rPr>
      <t>抗旱</t>
    </r>
  </si>
  <si>
    <r>
      <rPr>
        <sz val="11"/>
        <rFont val="Times New Roman"/>
        <charset val="134"/>
      </rPr>
      <t xml:space="preserve">      </t>
    </r>
    <r>
      <rPr>
        <sz val="11"/>
        <rFont val="宋体"/>
        <charset val="134"/>
      </rPr>
      <t>农田水利</t>
    </r>
  </si>
  <si>
    <r>
      <rPr>
        <sz val="11"/>
        <rFont val="Times New Roman"/>
        <charset val="134"/>
      </rPr>
      <t xml:space="preserve">      </t>
    </r>
    <r>
      <rPr>
        <sz val="11"/>
        <rFont val="宋体"/>
        <charset val="134"/>
      </rPr>
      <t>水利技术推广</t>
    </r>
  </si>
  <si>
    <r>
      <rPr>
        <sz val="11"/>
        <rFont val="Times New Roman"/>
        <charset val="134"/>
      </rPr>
      <t xml:space="preserve">      </t>
    </r>
    <r>
      <rPr>
        <sz val="11"/>
        <rFont val="宋体"/>
        <charset val="134"/>
      </rPr>
      <t>国际河流治理与管理</t>
    </r>
  </si>
  <si>
    <r>
      <rPr>
        <sz val="11"/>
        <rFont val="Times New Roman"/>
        <charset val="134"/>
      </rPr>
      <t xml:space="preserve">      </t>
    </r>
    <r>
      <rPr>
        <sz val="11"/>
        <rFont val="宋体"/>
        <charset val="134"/>
      </rPr>
      <t>江河湖库水系综合整治</t>
    </r>
  </si>
  <si>
    <r>
      <rPr>
        <sz val="11"/>
        <rFont val="Times New Roman"/>
        <charset val="134"/>
      </rPr>
      <t xml:space="preserve">      </t>
    </r>
    <r>
      <rPr>
        <sz val="11"/>
        <rFont val="宋体"/>
        <charset val="134"/>
      </rPr>
      <t>大中型水库移民后期扶持专项</t>
    </r>
  </si>
  <si>
    <r>
      <rPr>
        <sz val="11"/>
        <rFont val="Times New Roman"/>
        <charset val="134"/>
      </rPr>
      <t xml:space="preserve">      </t>
    </r>
    <r>
      <rPr>
        <sz val="11"/>
        <rFont val="宋体"/>
        <charset val="134"/>
      </rPr>
      <t>水利安全监督</t>
    </r>
  </si>
  <si>
    <r>
      <rPr>
        <sz val="11"/>
        <rFont val="Times New Roman"/>
        <charset val="134"/>
      </rPr>
      <t xml:space="preserve">      </t>
    </r>
    <r>
      <rPr>
        <sz val="11"/>
        <rFont val="宋体"/>
        <charset val="134"/>
      </rPr>
      <t>水利建设移民</t>
    </r>
  </si>
  <si>
    <r>
      <rPr>
        <sz val="11"/>
        <rFont val="Times New Roman"/>
        <charset val="134"/>
      </rPr>
      <t xml:space="preserve">      </t>
    </r>
    <r>
      <rPr>
        <sz val="11"/>
        <rFont val="宋体"/>
        <charset val="134"/>
      </rPr>
      <t>农村人畜饮水</t>
    </r>
  </si>
  <si>
    <r>
      <rPr>
        <sz val="11"/>
        <rFont val="Times New Roman"/>
        <charset val="134"/>
      </rPr>
      <t xml:space="preserve">      </t>
    </r>
    <r>
      <rPr>
        <sz val="11"/>
        <rFont val="宋体"/>
        <charset val="134"/>
      </rPr>
      <t>其他水利</t>
    </r>
  </si>
  <si>
    <r>
      <rPr>
        <sz val="11"/>
        <color theme="3" tint="0.4"/>
        <rFont val="Times New Roman"/>
        <charset val="134"/>
      </rPr>
      <t xml:space="preserve">    </t>
    </r>
    <r>
      <rPr>
        <sz val="11"/>
        <color theme="3" tint="0.4"/>
        <rFont val="宋体"/>
        <charset val="134"/>
      </rPr>
      <t>南水北调</t>
    </r>
  </si>
  <si>
    <r>
      <rPr>
        <sz val="11"/>
        <rFont val="Times New Roman"/>
        <charset val="134"/>
      </rPr>
      <t xml:space="preserve">      </t>
    </r>
    <r>
      <rPr>
        <sz val="11"/>
        <rFont val="宋体"/>
        <charset val="134"/>
      </rPr>
      <t>南水北调工程建设</t>
    </r>
  </si>
  <si>
    <r>
      <rPr>
        <sz val="11"/>
        <rFont val="Times New Roman"/>
        <charset val="134"/>
      </rPr>
      <t xml:space="preserve">      </t>
    </r>
    <r>
      <rPr>
        <sz val="11"/>
        <rFont val="宋体"/>
        <charset val="134"/>
      </rPr>
      <t>政策研究与信息管理</t>
    </r>
  </si>
  <si>
    <r>
      <rPr>
        <sz val="11"/>
        <rFont val="Times New Roman"/>
        <charset val="134"/>
      </rPr>
      <t xml:space="preserve">      </t>
    </r>
    <r>
      <rPr>
        <sz val="11"/>
        <rFont val="宋体"/>
        <charset val="134"/>
      </rPr>
      <t>工程稽查</t>
    </r>
  </si>
  <si>
    <r>
      <rPr>
        <sz val="11"/>
        <rFont val="Times New Roman"/>
        <charset val="134"/>
      </rPr>
      <t xml:space="preserve">      </t>
    </r>
    <r>
      <rPr>
        <sz val="11"/>
        <rFont val="宋体"/>
        <charset val="134"/>
      </rPr>
      <t>前期工作</t>
    </r>
  </si>
  <si>
    <r>
      <rPr>
        <sz val="11"/>
        <rFont val="Times New Roman"/>
        <charset val="134"/>
      </rPr>
      <t xml:space="preserve">      </t>
    </r>
    <r>
      <rPr>
        <sz val="11"/>
        <rFont val="宋体"/>
        <charset val="134"/>
      </rPr>
      <t>南水北调技术推广</t>
    </r>
  </si>
  <si>
    <r>
      <rPr>
        <sz val="11"/>
        <rFont val="Times New Roman"/>
        <charset val="134"/>
      </rPr>
      <t xml:space="preserve">      </t>
    </r>
    <r>
      <rPr>
        <sz val="11"/>
        <rFont val="宋体"/>
        <charset val="134"/>
      </rPr>
      <t>环境、移民及水资源管理与保护</t>
    </r>
  </si>
  <si>
    <r>
      <rPr>
        <sz val="11"/>
        <rFont val="Times New Roman"/>
        <charset val="134"/>
      </rPr>
      <t xml:space="preserve">      </t>
    </r>
    <r>
      <rPr>
        <sz val="11"/>
        <rFont val="宋体"/>
        <charset val="134"/>
      </rPr>
      <t>其他南水北调</t>
    </r>
  </si>
  <si>
    <r>
      <rPr>
        <sz val="11"/>
        <color theme="3" tint="0.4"/>
        <rFont val="Times New Roman"/>
        <charset val="134"/>
      </rPr>
      <t xml:space="preserve">    </t>
    </r>
    <r>
      <rPr>
        <sz val="11"/>
        <color theme="3" tint="0.4"/>
        <rFont val="宋体"/>
        <charset val="134"/>
      </rPr>
      <t>扶贫</t>
    </r>
  </si>
  <si>
    <r>
      <rPr>
        <sz val="11"/>
        <rFont val="Times New Roman"/>
        <charset val="134"/>
      </rPr>
      <t xml:space="preserve">      </t>
    </r>
    <r>
      <rPr>
        <sz val="11"/>
        <rFont val="宋体"/>
        <charset val="134"/>
      </rPr>
      <t>农村基础设施建设</t>
    </r>
  </si>
  <si>
    <r>
      <rPr>
        <sz val="11"/>
        <rFont val="Times New Roman"/>
        <charset val="134"/>
      </rPr>
      <t xml:space="preserve">      </t>
    </r>
    <r>
      <rPr>
        <sz val="11"/>
        <rFont val="宋体"/>
        <charset val="134"/>
      </rPr>
      <t>生产发展</t>
    </r>
  </si>
  <si>
    <r>
      <rPr>
        <sz val="11"/>
        <rFont val="Times New Roman"/>
        <charset val="134"/>
      </rPr>
      <t xml:space="preserve">      </t>
    </r>
    <r>
      <rPr>
        <sz val="11"/>
        <rFont val="宋体"/>
        <charset val="134"/>
      </rPr>
      <t>社会发展</t>
    </r>
  </si>
  <si>
    <r>
      <rPr>
        <sz val="11"/>
        <rFont val="Times New Roman"/>
        <charset val="134"/>
      </rPr>
      <t xml:space="preserve">      </t>
    </r>
    <r>
      <rPr>
        <sz val="11"/>
        <rFont val="宋体"/>
        <charset val="134"/>
      </rPr>
      <t>扶贫贷款奖补和贴息</t>
    </r>
  </si>
  <si>
    <r>
      <rPr>
        <sz val="11"/>
        <rFont val="Times New Roman"/>
        <charset val="134"/>
      </rPr>
      <t xml:space="preserve">      “</t>
    </r>
    <r>
      <rPr>
        <sz val="11"/>
        <rFont val="宋体"/>
        <charset val="134"/>
      </rPr>
      <t>三西</t>
    </r>
    <r>
      <rPr>
        <sz val="11"/>
        <rFont val="Times New Roman"/>
        <charset val="134"/>
      </rPr>
      <t>”</t>
    </r>
    <r>
      <rPr>
        <sz val="11"/>
        <rFont val="宋体"/>
        <charset val="134"/>
      </rPr>
      <t>农业建设专项补助</t>
    </r>
  </si>
  <si>
    <r>
      <rPr>
        <sz val="11"/>
        <rFont val="Times New Roman"/>
        <charset val="134"/>
      </rPr>
      <t xml:space="preserve">      </t>
    </r>
    <r>
      <rPr>
        <sz val="11"/>
        <rFont val="宋体"/>
        <charset val="134"/>
      </rPr>
      <t>扶贫事业机构</t>
    </r>
  </si>
  <si>
    <r>
      <rPr>
        <sz val="11"/>
        <rFont val="Times New Roman"/>
        <charset val="134"/>
      </rPr>
      <t xml:space="preserve">      </t>
    </r>
    <r>
      <rPr>
        <sz val="11"/>
        <rFont val="宋体"/>
        <charset val="134"/>
      </rPr>
      <t>其他扶贫</t>
    </r>
  </si>
  <si>
    <r>
      <rPr>
        <sz val="11"/>
        <color theme="3" tint="0.4"/>
        <rFont val="Times New Roman"/>
        <charset val="134"/>
      </rPr>
      <t xml:space="preserve">    </t>
    </r>
    <r>
      <rPr>
        <sz val="11"/>
        <color theme="3" tint="0.4"/>
        <rFont val="宋体"/>
        <charset val="134"/>
      </rPr>
      <t>农业综合开发</t>
    </r>
  </si>
  <si>
    <r>
      <rPr>
        <sz val="11"/>
        <rFont val="Times New Roman"/>
        <charset val="134"/>
      </rPr>
      <t xml:space="preserve">      </t>
    </r>
    <r>
      <rPr>
        <sz val="11"/>
        <rFont val="宋体"/>
        <charset val="134"/>
      </rPr>
      <t>土地治理</t>
    </r>
  </si>
  <si>
    <r>
      <rPr>
        <sz val="11"/>
        <rFont val="Times New Roman"/>
        <charset val="134"/>
      </rPr>
      <t xml:space="preserve">      </t>
    </r>
    <r>
      <rPr>
        <sz val="11"/>
        <rFont val="宋体"/>
        <charset val="134"/>
      </rPr>
      <t>产业化发展</t>
    </r>
  </si>
  <si>
    <r>
      <rPr>
        <sz val="11"/>
        <rFont val="Times New Roman"/>
        <charset val="134"/>
      </rPr>
      <t xml:space="preserve">      </t>
    </r>
    <r>
      <rPr>
        <sz val="11"/>
        <rFont val="宋体"/>
        <charset val="134"/>
      </rPr>
      <t>创新示范</t>
    </r>
  </si>
  <si>
    <r>
      <rPr>
        <sz val="11"/>
        <rFont val="Times New Roman"/>
        <charset val="134"/>
      </rPr>
      <t xml:space="preserve">      </t>
    </r>
    <r>
      <rPr>
        <sz val="11"/>
        <rFont val="宋体"/>
        <charset val="134"/>
      </rPr>
      <t>其他农业综合开发</t>
    </r>
  </si>
  <si>
    <r>
      <rPr>
        <sz val="11"/>
        <color theme="3" tint="0.4"/>
        <rFont val="Times New Roman"/>
        <charset val="134"/>
      </rPr>
      <t xml:space="preserve">    </t>
    </r>
    <r>
      <rPr>
        <sz val="11"/>
        <color theme="3" tint="0.4"/>
        <rFont val="宋体"/>
        <charset val="134"/>
      </rPr>
      <t>农村综合改革</t>
    </r>
  </si>
  <si>
    <r>
      <rPr>
        <sz val="11"/>
        <rFont val="Times New Roman"/>
        <charset val="134"/>
      </rPr>
      <t xml:space="preserve">      </t>
    </r>
    <r>
      <rPr>
        <sz val="11"/>
        <rFont val="宋体"/>
        <charset val="134"/>
      </rPr>
      <t>对村级一事一议的补助</t>
    </r>
  </si>
  <si>
    <r>
      <rPr>
        <sz val="11"/>
        <rFont val="Times New Roman"/>
        <charset val="134"/>
      </rPr>
      <t xml:space="preserve">      </t>
    </r>
    <r>
      <rPr>
        <sz val="11"/>
        <rFont val="宋体"/>
        <charset val="134"/>
      </rPr>
      <t>国有农场办社会职能改革补助</t>
    </r>
  </si>
  <si>
    <r>
      <rPr>
        <sz val="11"/>
        <rFont val="Times New Roman"/>
        <charset val="134"/>
      </rPr>
      <t xml:space="preserve">      </t>
    </r>
    <r>
      <rPr>
        <sz val="11"/>
        <rFont val="宋体"/>
        <charset val="134"/>
      </rPr>
      <t>对村民委员会和村党支部的补助</t>
    </r>
  </si>
  <si>
    <r>
      <rPr>
        <sz val="11"/>
        <rFont val="Times New Roman"/>
        <charset val="134"/>
      </rPr>
      <t xml:space="preserve">      </t>
    </r>
    <r>
      <rPr>
        <sz val="11"/>
        <rFont val="宋体"/>
        <charset val="134"/>
      </rPr>
      <t>对村集体经济组织的补助</t>
    </r>
  </si>
  <si>
    <r>
      <rPr>
        <sz val="11"/>
        <rFont val="Times New Roman"/>
        <charset val="134"/>
      </rPr>
      <t xml:space="preserve">      </t>
    </r>
    <r>
      <rPr>
        <sz val="11"/>
        <rFont val="宋体"/>
        <charset val="134"/>
      </rPr>
      <t>农村综合改革示范试点补助</t>
    </r>
  </si>
  <si>
    <r>
      <rPr>
        <sz val="11"/>
        <rFont val="Times New Roman"/>
        <charset val="134"/>
      </rPr>
      <t xml:space="preserve">      </t>
    </r>
    <r>
      <rPr>
        <sz val="11"/>
        <rFont val="宋体"/>
        <charset val="134"/>
      </rPr>
      <t>其他农村综合改革</t>
    </r>
  </si>
  <si>
    <r>
      <rPr>
        <sz val="11"/>
        <color theme="3" tint="0.4"/>
        <rFont val="Times New Roman"/>
        <charset val="134"/>
      </rPr>
      <t xml:space="preserve">    </t>
    </r>
    <r>
      <rPr>
        <sz val="11"/>
        <color theme="3" tint="0.4"/>
        <rFont val="宋体"/>
        <charset val="134"/>
      </rPr>
      <t>普惠金融发展</t>
    </r>
  </si>
  <si>
    <r>
      <rPr>
        <sz val="11"/>
        <rFont val="Times New Roman"/>
        <charset val="134"/>
      </rPr>
      <t xml:space="preserve">      </t>
    </r>
    <r>
      <rPr>
        <sz val="11"/>
        <rFont val="宋体"/>
        <charset val="134"/>
      </rPr>
      <t>支持农村金融机构</t>
    </r>
  </si>
  <si>
    <r>
      <rPr>
        <sz val="11"/>
        <rFont val="Times New Roman"/>
        <charset val="134"/>
      </rPr>
      <t xml:space="preserve">      </t>
    </r>
    <r>
      <rPr>
        <sz val="11"/>
        <rFont val="宋体"/>
        <charset val="134"/>
      </rPr>
      <t>涉农贷款增量奖励</t>
    </r>
  </si>
  <si>
    <r>
      <rPr>
        <sz val="11"/>
        <rFont val="Times New Roman"/>
        <charset val="134"/>
      </rPr>
      <t xml:space="preserve">      </t>
    </r>
    <r>
      <rPr>
        <sz val="11"/>
        <rFont val="宋体"/>
        <charset val="134"/>
      </rPr>
      <t>农业保险保费补贴</t>
    </r>
  </si>
  <si>
    <r>
      <rPr>
        <sz val="11"/>
        <rFont val="Times New Roman"/>
        <charset val="134"/>
      </rPr>
      <t xml:space="preserve">      </t>
    </r>
    <r>
      <rPr>
        <sz val="11"/>
        <rFont val="宋体"/>
        <charset val="134"/>
      </rPr>
      <t>创业担保贷款贴息</t>
    </r>
  </si>
  <si>
    <r>
      <rPr>
        <sz val="11"/>
        <rFont val="Times New Roman"/>
        <charset val="134"/>
      </rPr>
      <t xml:space="preserve">      </t>
    </r>
    <r>
      <rPr>
        <sz val="11"/>
        <rFont val="宋体"/>
        <charset val="134"/>
      </rPr>
      <t>补充创业担保贷款基金</t>
    </r>
  </si>
  <si>
    <r>
      <rPr>
        <sz val="11"/>
        <rFont val="Times New Roman"/>
        <charset val="134"/>
      </rPr>
      <t xml:space="preserve">      </t>
    </r>
    <r>
      <rPr>
        <sz val="11"/>
        <rFont val="宋体"/>
        <charset val="134"/>
      </rPr>
      <t>其他普惠金融发展</t>
    </r>
  </si>
  <si>
    <r>
      <rPr>
        <sz val="11"/>
        <color theme="3" tint="0.4"/>
        <rFont val="Times New Roman"/>
        <charset val="134"/>
      </rPr>
      <t xml:space="preserve">    </t>
    </r>
    <r>
      <rPr>
        <sz val="11"/>
        <color theme="3" tint="0.4"/>
        <rFont val="宋体"/>
        <charset val="134"/>
      </rPr>
      <t>目标价格补贴</t>
    </r>
  </si>
  <si>
    <r>
      <rPr>
        <sz val="11"/>
        <rFont val="Times New Roman"/>
        <charset val="134"/>
      </rPr>
      <t xml:space="preserve">      </t>
    </r>
    <r>
      <rPr>
        <sz val="11"/>
        <rFont val="宋体"/>
        <charset val="134"/>
      </rPr>
      <t>棉花目标价格补贴</t>
    </r>
  </si>
  <si>
    <r>
      <rPr>
        <sz val="11"/>
        <rFont val="Times New Roman"/>
        <charset val="134"/>
      </rPr>
      <t xml:space="preserve">      </t>
    </r>
    <r>
      <rPr>
        <sz val="11"/>
        <rFont val="宋体"/>
        <charset val="134"/>
      </rPr>
      <t>其他目标价格补贴</t>
    </r>
  </si>
  <si>
    <r>
      <rPr>
        <sz val="11"/>
        <color theme="3" tint="0.4"/>
        <rFont val="Times New Roman"/>
        <charset val="134"/>
      </rPr>
      <t xml:space="preserve">    </t>
    </r>
    <r>
      <rPr>
        <sz val="11"/>
        <color theme="3" tint="0.4"/>
        <rFont val="宋体"/>
        <charset val="134"/>
      </rPr>
      <t>其他农林水</t>
    </r>
  </si>
  <si>
    <r>
      <rPr>
        <sz val="11"/>
        <rFont val="Times New Roman"/>
        <charset val="134"/>
      </rPr>
      <t xml:space="preserve">      </t>
    </r>
    <r>
      <rPr>
        <sz val="11"/>
        <rFont val="宋体"/>
        <charset val="134"/>
      </rPr>
      <t>化解其他公益性乡村债务</t>
    </r>
  </si>
  <si>
    <r>
      <rPr>
        <sz val="11"/>
        <rFont val="Times New Roman"/>
        <charset val="134"/>
      </rPr>
      <t xml:space="preserve">      </t>
    </r>
    <r>
      <rPr>
        <sz val="11"/>
        <rFont val="宋体"/>
        <charset val="134"/>
      </rPr>
      <t>其他农林水</t>
    </r>
  </si>
  <si>
    <r>
      <rPr>
        <sz val="11"/>
        <color rgb="FFFF0000"/>
        <rFont val="Times New Roman"/>
        <charset val="134"/>
      </rPr>
      <t xml:space="preserve"> </t>
    </r>
    <r>
      <rPr>
        <sz val="11"/>
        <color rgb="FFFF0000"/>
        <rFont val="宋体"/>
        <charset val="134"/>
      </rPr>
      <t>十三、</t>
    </r>
    <r>
      <rPr>
        <sz val="11"/>
        <color rgb="FFFF0000"/>
        <rFont val="Times New Roman"/>
        <charset val="134"/>
      </rPr>
      <t xml:space="preserve"> </t>
    </r>
    <r>
      <rPr>
        <sz val="11"/>
        <color rgb="FFFF0000"/>
        <rFont val="宋体"/>
        <charset val="134"/>
      </rPr>
      <t>交通运输支出</t>
    </r>
  </si>
  <si>
    <r>
      <rPr>
        <sz val="11"/>
        <color theme="3" tint="0.4"/>
        <rFont val="Times New Roman"/>
        <charset val="134"/>
      </rPr>
      <t xml:space="preserve">    </t>
    </r>
    <r>
      <rPr>
        <sz val="11"/>
        <color theme="3" tint="0.4"/>
        <rFont val="宋体"/>
        <charset val="134"/>
      </rPr>
      <t>公路水路运输</t>
    </r>
  </si>
  <si>
    <r>
      <rPr>
        <sz val="11"/>
        <rFont val="Times New Roman"/>
        <charset val="134"/>
      </rPr>
      <t xml:space="preserve">      </t>
    </r>
    <r>
      <rPr>
        <sz val="11"/>
        <rFont val="宋体"/>
        <charset val="134"/>
      </rPr>
      <t>公路建设</t>
    </r>
  </si>
  <si>
    <r>
      <rPr>
        <sz val="11"/>
        <rFont val="Times New Roman"/>
        <charset val="134"/>
      </rPr>
      <t xml:space="preserve">      </t>
    </r>
    <r>
      <rPr>
        <sz val="11"/>
        <rFont val="宋体"/>
        <charset val="134"/>
      </rPr>
      <t>公路养护</t>
    </r>
  </si>
  <si>
    <r>
      <rPr>
        <sz val="11"/>
        <rFont val="Times New Roman"/>
        <charset val="134"/>
      </rPr>
      <t xml:space="preserve">      </t>
    </r>
    <r>
      <rPr>
        <sz val="11"/>
        <rFont val="宋体"/>
        <charset val="134"/>
      </rPr>
      <t>交通运输信息化建设</t>
    </r>
  </si>
  <si>
    <r>
      <rPr>
        <sz val="11"/>
        <rFont val="Times New Roman"/>
        <charset val="134"/>
      </rPr>
      <t xml:space="preserve">      </t>
    </r>
    <r>
      <rPr>
        <sz val="11"/>
        <rFont val="宋体"/>
        <charset val="134"/>
      </rPr>
      <t>公路和运输安全</t>
    </r>
  </si>
  <si>
    <r>
      <rPr>
        <sz val="11"/>
        <rFont val="Times New Roman"/>
        <charset val="134"/>
      </rPr>
      <t xml:space="preserve">      </t>
    </r>
    <r>
      <rPr>
        <sz val="11"/>
        <rFont val="宋体"/>
        <charset val="134"/>
      </rPr>
      <t>公路还贷专项</t>
    </r>
  </si>
  <si>
    <r>
      <rPr>
        <sz val="11"/>
        <rFont val="Times New Roman"/>
        <charset val="134"/>
      </rPr>
      <t xml:space="preserve">      </t>
    </r>
    <r>
      <rPr>
        <sz val="11"/>
        <rFont val="宋体"/>
        <charset val="134"/>
      </rPr>
      <t>公路运输管理</t>
    </r>
  </si>
  <si>
    <r>
      <rPr>
        <sz val="11"/>
        <rFont val="Times New Roman"/>
        <charset val="134"/>
      </rPr>
      <t xml:space="preserve">      </t>
    </r>
    <r>
      <rPr>
        <sz val="11"/>
        <rFont val="宋体"/>
        <charset val="134"/>
      </rPr>
      <t>公路和运输技术标准化建设</t>
    </r>
  </si>
  <si>
    <r>
      <rPr>
        <sz val="11"/>
        <rFont val="Times New Roman"/>
        <charset val="134"/>
      </rPr>
      <t xml:space="preserve">      </t>
    </r>
    <r>
      <rPr>
        <sz val="11"/>
        <rFont val="宋体"/>
        <charset val="134"/>
      </rPr>
      <t>港口设施</t>
    </r>
  </si>
  <si>
    <r>
      <rPr>
        <sz val="11"/>
        <rFont val="Times New Roman"/>
        <charset val="134"/>
      </rPr>
      <t xml:space="preserve">      </t>
    </r>
    <r>
      <rPr>
        <sz val="11"/>
        <rFont val="宋体"/>
        <charset val="134"/>
      </rPr>
      <t>航道维护</t>
    </r>
  </si>
  <si>
    <r>
      <rPr>
        <sz val="11"/>
        <rFont val="Times New Roman"/>
        <charset val="134"/>
      </rPr>
      <t xml:space="preserve">      </t>
    </r>
    <r>
      <rPr>
        <sz val="11"/>
        <rFont val="宋体"/>
        <charset val="134"/>
      </rPr>
      <t>船舶检验</t>
    </r>
  </si>
  <si>
    <r>
      <rPr>
        <sz val="11"/>
        <rFont val="Times New Roman"/>
        <charset val="134"/>
      </rPr>
      <t xml:space="preserve">      </t>
    </r>
    <r>
      <rPr>
        <sz val="11"/>
        <rFont val="宋体"/>
        <charset val="134"/>
      </rPr>
      <t>救助打捞</t>
    </r>
  </si>
  <si>
    <r>
      <rPr>
        <sz val="11"/>
        <rFont val="Times New Roman"/>
        <charset val="134"/>
      </rPr>
      <t xml:space="preserve">      </t>
    </r>
    <r>
      <rPr>
        <sz val="11"/>
        <rFont val="宋体"/>
        <charset val="134"/>
      </rPr>
      <t>内河运输</t>
    </r>
  </si>
  <si>
    <r>
      <rPr>
        <sz val="11"/>
        <rFont val="Times New Roman"/>
        <charset val="134"/>
      </rPr>
      <t xml:space="preserve">      </t>
    </r>
    <r>
      <rPr>
        <sz val="11"/>
        <rFont val="宋体"/>
        <charset val="134"/>
      </rPr>
      <t>远洋运输</t>
    </r>
  </si>
  <si>
    <r>
      <rPr>
        <sz val="11"/>
        <rFont val="Times New Roman"/>
        <charset val="134"/>
      </rPr>
      <t xml:space="preserve">      </t>
    </r>
    <r>
      <rPr>
        <sz val="11"/>
        <rFont val="宋体"/>
        <charset val="134"/>
      </rPr>
      <t>海事管理</t>
    </r>
  </si>
  <si>
    <r>
      <rPr>
        <sz val="11"/>
        <rFont val="Times New Roman"/>
        <charset val="134"/>
      </rPr>
      <t xml:space="preserve">      </t>
    </r>
    <r>
      <rPr>
        <sz val="11"/>
        <rFont val="宋体"/>
        <charset val="134"/>
      </rPr>
      <t>航标事业发展</t>
    </r>
  </si>
  <si>
    <r>
      <rPr>
        <sz val="11"/>
        <rFont val="Times New Roman"/>
        <charset val="134"/>
      </rPr>
      <t xml:space="preserve">      </t>
    </r>
    <r>
      <rPr>
        <sz val="11"/>
        <rFont val="宋体"/>
        <charset val="134"/>
      </rPr>
      <t>水路运输管理</t>
    </r>
  </si>
  <si>
    <r>
      <rPr>
        <sz val="11"/>
        <rFont val="Times New Roman"/>
        <charset val="134"/>
      </rPr>
      <t xml:space="preserve">      </t>
    </r>
    <r>
      <rPr>
        <sz val="11"/>
        <rFont val="宋体"/>
        <charset val="134"/>
      </rPr>
      <t>口岸建设</t>
    </r>
  </si>
  <si>
    <r>
      <rPr>
        <sz val="11"/>
        <rFont val="Times New Roman"/>
        <charset val="134"/>
      </rPr>
      <t xml:space="preserve">      </t>
    </r>
    <r>
      <rPr>
        <sz val="11"/>
        <rFont val="宋体"/>
        <charset val="134"/>
      </rPr>
      <t>取消政府还贷二级公路收费专项</t>
    </r>
  </si>
  <si>
    <r>
      <rPr>
        <sz val="11"/>
        <rFont val="Times New Roman"/>
        <charset val="134"/>
      </rPr>
      <t xml:space="preserve">      </t>
    </r>
    <r>
      <rPr>
        <sz val="11"/>
        <rFont val="宋体"/>
        <charset val="134"/>
      </rPr>
      <t>其他公路水路运输</t>
    </r>
  </si>
  <si>
    <r>
      <rPr>
        <sz val="11"/>
        <color theme="3" tint="0.4"/>
        <rFont val="Times New Roman"/>
        <charset val="134"/>
      </rPr>
      <t xml:space="preserve">    </t>
    </r>
    <r>
      <rPr>
        <sz val="11"/>
        <color theme="3" tint="0.4"/>
        <rFont val="宋体"/>
        <charset val="134"/>
      </rPr>
      <t>铁路运输</t>
    </r>
  </si>
  <si>
    <r>
      <rPr>
        <sz val="11"/>
        <rFont val="Times New Roman"/>
        <charset val="134"/>
      </rPr>
      <t xml:space="preserve">      </t>
    </r>
    <r>
      <rPr>
        <sz val="11"/>
        <rFont val="宋体"/>
        <charset val="134"/>
      </rPr>
      <t>铁路路网建设</t>
    </r>
  </si>
  <si>
    <r>
      <rPr>
        <sz val="11"/>
        <rFont val="Times New Roman"/>
        <charset val="134"/>
      </rPr>
      <t xml:space="preserve">      </t>
    </r>
    <r>
      <rPr>
        <sz val="11"/>
        <rFont val="宋体"/>
        <charset val="134"/>
      </rPr>
      <t>铁路还贷专项</t>
    </r>
  </si>
  <si>
    <r>
      <rPr>
        <sz val="11"/>
        <rFont val="Times New Roman"/>
        <charset val="134"/>
      </rPr>
      <t xml:space="preserve">      </t>
    </r>
    <r>
      <rPr>
        <sz val="11"/>
        <rFont val="宋体"/>
        <charset val="134"/>
      </rPr>
      <t>铁路安全</t>
    </r>
  </si>
  <si>
    <r>
      <rPr>
        <sz val="11"/>
        <rFont val="Times New Roman"/>
        <charset val="134"/>
      </rPr>
      <t xml:space="preserve">      </t>
    </r>
    <r>
      <rPr>
        <sz val="11"/>
        <rFont val="宋体"/>
        <charset val="134"/>
      </rPr>
      <t>铁路专项运输</t>
    </r>
  </si>
  <si>
    <r>
      <rPr>
        <sz val="11"/>
        <rFont val="Times New Roman"/>
        <charset val="134"/>
      </rPr>
      <t xml:space="preserve">      </t>
    </r>
    <r>
      <rPr>
        <sz val="11"/>
        <rFont val="宋体"/>
        <charset val="134"/>
      </rPr>
      <t>行业监管</t>
    </r>
  </si>
  <si>
    <r>
      <rPr>
        <sz val="11"/>
        <rFont val="Times New Roman"/>
        <charset val="134"/>
      </rPr>
      <t xml:space="preserve">      </t>
    </r>
    <r>
      <rPr>
        <sz val="11"/>
        <rFont val="宋体"/>
        <charset val="134"/>
      </rPr>
      <t>其他铁路运输</t>
    </r>
  </si>
  <si>
    <r>
      <rPr>
        <sz val="11"/>
        <color theme="3" tint="0.4"/>
        <rFont val="Times New Roman"/>
        <charset val="134"/>
      </rPr>
      <t xml:space="preserve">    </t>
    </r>
    <r>
      <rPr>
        <sz val="11"/>
        <color theme="3" tint="0.4"/>
        <rFont val="宋体"/>
        <charset val="134"/>
      </rPr>
      <t>民用航空运输</t>
    </r>
  </si>
  <si>
    <r>
      <rPr>
        <sz val="11"/>
        <rFont val="Times New Roman"/>
        <charset val="134"/>
      </rPr>
      <t xml:space="preserve">      </t>
    </r>
    <r>
      <rPr>
        <sz val="11"/>
        <rFont val="宋体"/>
        <charset val="134"/>
      </rPr>
      <t>机场建设</t>
    </r>
  </si>
  <si>
    <r>
      <rPr>
        <sz val="11"/>
        <rFont val="Times New Roman"/>
        <charset val="134"/>
      </rPr>
      <t xml:space="preserve">      </t>
    </r>
    <r>
      <rPr>
        <sz val="11"/>
        <rFont val="宋体"/>
        <charset val="134"/>
      </rPr>
      <t>空管系统建设</t>
    </r>
  </si>
  <si>
    <r>
      <rPr>
        <sz val="11"/>
        <rFont val="Times New Roman"/>
        <charset val="134"/>
      </rPr>
      <t xml:space="preserve">      </t>
    </r>
    <r>
      <rPr>
        <sz val="11"/>
        <rFont val="宋体"/>
        <charset val="134"/>
      </rPr>
      <t>民航还贷专项</t>
    </r>
  </si>
  <si>
    <r>
      <rPr>
        <sz val="11"/>
        <rFont val="Times New Roman"/>
        <charset val="134"/>
      </rPr>
      <t xml:space="preserve">      </t>
    </r>
    <r>
      <rPr>
        <sz val="11"/>
        <rFont val="宋体"/>
        <charset val="134"/>
      </rPr>
      <t>民用航空安全</t>
    </r>
  </si>
  <si>
    <r>
      <rPr>
        <sz val="11"/>
        <rFont val="Times New Roman"/>
        <charset val="134"/>
      </rPr>
      <t xml:space="preserve">      </t>
    </r>
    <r>
      <rPr>
        <sz val="11"/>
        <rFont val="宋体"/>
        <charset val="134"/>
      </rPr>
      <t>民航专项运输</t>
    </r>
  </si>
  <si>
    <r>
      <rPr>
        <sz val="11"/>
        <rFont val="Times New Roman"/>
        <charset val="134"/>
      </rPr>
      <t xml:space="preserve">      </t>
    </r>
    <r>
      <rPr>
        <sz val="11"/>
        <rFont val="宋体"/>
        <charset val="134"/>
      </rPr>
      <t>其他民用航空运输</t>
    </r>
  </si>
  <si>
    <r>
      <rPr>
        <sz val="11"/>
        <color theme="3" tint="0.4"/>
        <rFont val="Times New Roman"/>
        <charset val="134"/>
      </rPr>
      <t xml:space="preserve">    </t>
    </r>
    <r>
      <rPr>
        <sz val="11"/>
        <color theme="3" tint="0.4"/>
        <rFont val="宋体"/>
        <charset val="134"/>
      </rPr>
      <t>成品油价格改革对交通运输的补贴</t>
    </r>
  </si>
  <si>
    <r>
      <rPr>
        <sz val="11"/>
        <rFont val="Times New Roman"/>
        <charset val="134"/>
      </rPr>
      <t xml:space="preserve">      </t>
    </r>
    <r>
      <rPr>
        <sz val="11"/>
        <rFont val="宋体"/>
        <charset val="134"/>
      </rPr>
      <t>对城市公交的补贴</t>
    </r>
  </si>
  <si>
    <r>
      <rPr>
        <sz val="11"/>
        <rFont val="Times New Roman"/>
        <charset val="134"/>
      </rPr>
      <t xml:space="preserve">      </t>
    </r>
    <r>
      <rPr>
        <sz val="11"/>
        <rFont val="宋体"/>
        <charset val="134"/>
      </rPr>
      <t>对农村道路客运的补贴</t>
    </r>
  </si>
  <si>
    <r>
      <rPr>
        <sz val="11"/>
        <rFont val="Times New Roman"/>
        <charset val="134"/>
      </rPr>
      <t xml:space="preserve">      </t>
    </r>
    <r>
      <rPr>
        <sz val="11"/>
        <rFont val="宋体"/>
        <charset val="134"/>
      </rPr>
      <t>对出租车的补贴</t>
    </r>
  </si>
  <si>
    <r>
      <rPr>
        <sz val="11"/>
        <rFont val="Times New Roman"/>
        <charset val="134"/>
      </rPr>
      <t xml:space="preserve">      </t>
    </r>
    <r>
      <rPr>
        <sz val="11"/>
        <rFont val="宋体"/>
        <charset val="134"/>
      </rPr>
      <t>成品油价格改革补贴其他</t>
    </r>
  </si>
  <si>
    <r>
      <rPr>
        <sz val="11"/>
        <color theme="3" tint="0.4"/>
        <rFont val="Times New Roman"/>
        <charset val="134"/>
      </rPr>
      <t xml:space="preserve">    </t>
    </r>
    <r>
      <rPr>
        <sz val="11"/>
        <color theme="3" tint="0.4"/>
        <rFont val="宋体"/>
        <charset val="134"/>
      </rPr>
      <t>邮政业</t>
    </r>
  </si>
  <si>
    <r>
      <rPr>
        <sz val="11"/>
        <rFont val="Times New Roman"/>
        <charset val="134"/>
      </rPr>
      <t xml:space="preserve">      </t>
    </r>
    <r>
      <rPr>
        <sz val="11"/>
        <rFont val="宋体"/>
        <charset val="134"/>
      </rPr>
      <t>邮政普遍服务与特殊服务</t>
    </r>
  </si>
  <si>
    <r>
      <rPr>
        <sz val="11"/>
        <rFont val="Times New Roman"/>
        <charset val="134"/>
      </rPr>
      <t xml:space="preserve">      </t>
    </r>
    <r>
      <rPr>
        <sz val="11"/>
        <rFont val="宋体"/>
        <charset val="134"/>
      </rPr>
      <t>其他邮政业</t>
    </r>
  </si>
  <si>
    <r>
      <rPr>
        <sz val="11"/>
        <color theme="3" tint="0.4"/>
        <rFont val="Times New Roman"/>
        <charset val="134"/>
      </rPr>
      <t xml:space="preserve">    </t>
    </r>
    <r>
      <rPr>
        <sz val="11"/>
        <color theme="3" tint="0.4"/>
        <rFont val="宋体"/>
        <charset val="134"/>
      </rPr>
      <t>车辆购置税</t>
    </r>
  </si>
  <si>
    <r>
      <rPr>
        <sz val="11"/>
        <rFont val="Times New Roman"/>
        <charset val="134"/>
      </rPr>
      <t xml:space="preserve">      </t>
    </r>
    <r>
      <rPr>
        <sz val="11"/>
        <rFont val="宋体"/>
        <charset val="134"/>
      </rPr>
      <t>车辆购置税用于公路等基础设施建设</t>
    </r>
  </si>
  <si>
    <r>
      <rPr>
        <sz val="11"/>
        <rFont val="Times New Roman"/>
        <charset val="134"/>
      </rPr>
      <t xml:space="preserve">      </t>
    </r>
    <r>
      <rPr>
        <sz val="11"/>
        <rFont val="宋体"/>
        <charset val="134"/>
      </rPr>
      <t>车辆购置税用于农村公路建设</t>
    </r>
  </si>
  <si>
    <r>
      <rPr>
        <sz val="11"/>
        <rFont val="Times New Roman"/>
        <charset val="134"/>
      </rPr>
      <t xml:space="preserve">      </t>
    </r>
    <r>
      <rPr>
        <sz val="11"/>
        <rFont val="宋体"/>
        <charset val="134"/>
      </rPr>
      <t>车辆购置税用于老旧汽车报废更新补贴</t>
    </r>
  </si>
  <si>
    <r>
      <rPr>
        <sz val="11"/>
        <rFont val="Times New Roman"/>
        <charset val="134"/>
      </rPr>
      <t xml:space="preserve">      </t>
    </r>
    <r>
      <rPr>
        <sz val="11"/>
        <rFont val="宋体"/>
        <charset val="134"/>
      </rPr>
      <t>车辆购置税其他</t>
    </r>
  </si>
  <si>
    <r>
      <rPr>
        <sz val="11"/>
        <color theme="3" tint="0.4"/>
        <rFont val="Times New Roman"/>
        <charset val="134"/>
      </rPr>
      <t xml:space="preserve">    </t>
    </r>
    <r>
      <rPr>
        <sz val="11"/>
        <color theme="3" tint="0.4"/>
        <rFont val="宋体"/>
        <charset val="134"/>
      </rPr>
      <t>其他交通运输</t>
    </r>
  </si>
  <si>
    <r>
      <rPr>
        <sz val="11"/>
        <rFont val="Times New Roman"/>
        <charset val="134"/>
      </rPr>
      <t xml:space="preserve">      </t>
    </r>
    <r>
      <rPr>
        <sz val="11"/>
        <rFont val="宋体"/>
        <charset val="134"/>
      </rPr>
      <t>公共交通运营补助</t>
    </r>
  </si>
  <si>
    <r>
      <rPr>
        <sz val="11"/>
        <rFont val="Times New Roman"/>
        <charset val="134"/>
      </rPr>
      <t xml:space="preserve">      </t>
    </r>
    <r>
      <rPr>
        <sz val="11"/>
        <rFont val="宋体"/>
        <charset val="134"/>
      </rPr>
      <t>其他交通运输</t>
    </r>
  </si>
  <si>
    <r>
      <rPr>
        <sz val="11"/>
        <color rgb="FFFF0000"/>
        <rFont val="Times New Roman"/>
        <charset val="134"/>
      </rPr>
      <t xml:space="preserve">  </t>
    </r>
    <r>
      <rPr>
        <sz val="11"/>
        <color rgb="FFFF0000"/>
        <rFont val="宋体"/>
        <charset val="134"/>
      </rPr>
      <t>十四、资源勘探信息等支出</t>
    </r>
  </si>
  <si>
    <r>
      <rPr>
        <sz val="11"/>
        <color theme="3" tint="0.4"/>
        <rFont val="Times New Roman"/>
        <charset val="134"/>
      </rPr>
      <t xml:space="preserve">    </t>
    </r>
    <r>
      <rPr>
        <sz val="11"/>
        <color theme="3" tint="0.4"/>
        <rFont val="宋体"/>
        <charset val="134"/>
      </rPr>
      <t>资源勘探开发</t>
    </r>
  </si>
  <si>
    <r>
      <rPr>
        <sz val="11"/>
        <rFont val="Times New Roman"/>
        <charset val="134"/>
      </rPr>
      <t xml:space="preserve">      </t>
    </r>
    <r>
      <rPr>
        <sz val="11"/>
        <rFont val="宋体"/>
        <charset val="134"/>
      </rPr>
      <t>煤炭勘探开采和洗选</t>
    </r>
  </si>
  <si>
    <r>
      <rPr>
        <sz val="11"/>
        <rFont val="Times New Roman"/>
        <charset val="134"/>
      </rPr>
      <t xml:space="preserve">      </t>
    </r>
    <r>
      <rPr>
        <sz val="11"/>
        <rFont val="宋体"/>
        <charset val="134"/>
      </rPr>
      <t>石油和天然气勘探开采</t>
    </r>
  </si>
  <si>
    <r>
      <rPr>
        <sz val="11"/>
        <rFont val="Times New Roman"/>
        <charset val="134"/>
      </rPr>
      <t xml:space="preserve">      </t>
    </r>
    <r>
      <rPr>
        <sz val="11"/>
        <rFont val="宋体"/>
        <charset val="134"/>
      </rPr>
      <t>黑色金属矿勘探和采选</t>
    </r>
  </si>
  <si>
    <r>
      <rPr>
        <sz val="11"/>
        <rFont val="Times New Roman"/>
        <charset val="134"/>
      </rPr>
      <t xml:space="preserve">      </t>
    </r>
    <r>
      <rPr>
        <sz val="11"/>
        <rFont val="宋体"/>
        <charset val="134"/>
      </rPr>
      <t>有色金属矿勘探和采选</t>
    </r>
  </si>
  <si>
    <r>
      <rPr>
        <sz val="11"/>
        <rFont val="Times New Roman"/>
        <charset val="134"/>
      </rPr>
      <t xml:space="preserve">      </t>
    </r>
    <r>
      <rPr>
        <sz val="11"/>
        <rFont val="宋体"/>
        <charset val="134"/>
      </rPr>
      <t>非金属矿勘探和采选</t>
    </r>
  </si>
  <si>
    <r>
      <rPr>
        <sz val="11"/>
        <rFont val="Times New Roman"/>
        <charset val="134"/>
      </rPr>
      <t xml:space="preserve">      </t>
    </r>
    <r>
      <rPr>
        <sz val="11"/>
        <rFont val="宋体"/>
        <charset val="134"/>
      </rPr>
      <t>其他资源勘探业</t>
    </r>
  </si>
  <si>
    <r>
      <rPr>
        <sz val="11"/>
        <color theme="3" tint="0.4"/>
        <rFont val="Times New Roman"/>
        <charset val="134"/>
      </rPr>
      <t xml:space="preserve">    </t>
    </r>
    <r>
      <rPr>
        <sz val="11"/>
        <color theme="3" tint="0.4"/>
        <rFont val="宋体"/>
        <charset val="134"/>
      </rPr>
      <t>制造业</t>
    </r>
  </si>
  <si>
    <r>
      <rPr>
        <sz val="11"/>
        <rFont val="Times New Roman"/>
        <charset val="134"/>
      </rPr>
      <t xml:space="preserve">      </t>
    </r>
    <r>
      <rPr>
        <sz val="11"/>
        <rFont val="宋体"/>
        <charset val="134"/>
      </rPr>
      <t>纺织业</t>
    </r>
  </si>
  <si>
    <r>
      <rPr>
        <sz val="11"/>
        <rFont val="Times New Roman"/>
        <charset val="134"/>
      </rPr>
      <t xml:space="preserve">      </t>
    </r>
    <r>
      <rPr>
        <sz val="11"/>
        <rFont val="宋体"/>
        <charset val="134"/>
      </rPr>
      <t>医药制造业</t>
    </r>
  </si>
  <si>
    <r>
      <rPr>
        <sz val="11"/>
        <rFont val="Times New Roman"/>
        <charset val="134"/>
      </rPr>
      <t xml:space="preserve">      </t>
    </r>
    <r>
      <rPr>
        <sz val="11"/>
        <rFont val="宋体"/>
        <charset val="134"/>
      </rPr>
      <t>非金属矿物制品业</t>
    </r>
  </si>
  <si>
    <r>
      <rPr>
        <sz val="11"/>
        <rFont val="Times New Roman"/>
        <charset val="134"/>
      </rPr>
      <t xml:space="preserve">      </t>
    </r>
    <r>
      <rPr>
        <sz val="11"/>
        <rFont val="宋体"/>
        <charset val="134"/>
      </rPr>
      <t>通信设备、计算机及其他电子设备制造业</t>
    </r>
  </si>
  <si>
    <r>
      <rPr>
        <sz val="11"/>
        <rFont val="Times New Roman"/>
        <charset val="134"/>
      </rPr>
      <t xml:space="preserve">      </t>
    </r>
    <r>
      <rPr>
        <sz val="11"/>
        <rFont val="宋体"/>
        <charset val="134"/>
      </rPr>
      <t>交通运输设备制造业</t>
    </r>
  </si>
  <si>
    <r>
      <rPr>
        <sz val="11"/>
        <rFont val="Times New Roman"/>
        <charset val="134"/>
      </rPr>
      <t xml:space="preserve">      </t>
    </r>
    <r>
      <rPr>
        <sz val="11"/>
        <rFont val="宋体"/>
        <charset val="134"/>
      </rPr>
      <t>电气机械及器材制造业</t>
    </r>
  </si>
  <si>
    <r>
      <rPr>
        <sz val="11"/>
        <rFont val="Times New Roman"/>
        <charset val="134"/>
      </rPr>
      <t xml:space="preserve">      </t>
    </r>
    <r>
      <rPr>
        <sz val="11"/>
        <rFont val="宋体"/>
        <charset val="134"/>
      </rPr>
      <t>工艺品及其他制造业</t>
    </r>
  </si>
  <si>
    <r>
      <rPr>
        <sz val="11"/>
        <rFont val="Times New Roman"/>
        <charset val="134"/>
      </rPr>
      <t xml:space="preserve">      </t>
    </r>
    <r>
      <rPr>
        <sz val="11"/>
        <rFont val="宋体"/>
        <charset val="134"/>
      </rPr>
      <t>石油加工、炼焦及核燃料加工业</t>
    </r>
  </si>
  <si>
    <r>
      <rPr>
        <sz val="11"/>
        <rFont val="Times New Roman"/>
        <charset val="134"/>
      </rPr>
      <t xml:space="preserve">      </t>
    </r>
    <r>
      <rPr>
        <sz val="11"/>
        <rFont val="宋体"/>
        <charset val="134"/>
      </rPr>
      <t>化学原料及化学制品制造业</t>
    </r>
  </si>
  <si>
    <r>
      <rPr>
        <sz val="11"/>
        <rFont val="Times New Roman"/>
        <charset val="134"/>
      </rPr>
      <t xml:space="preserve">      </t>
    </r>
    <r>
      <rPr>
        <sz val="11"/>
        <rFont val="宋体"/>
        <charset val="134"/>
      </rPr>
      <t>黑色金属冶炼及压延加工业</t>
    </r>
  </si>
  <si>
    <r>
      <rPr>
        <sz val="11"/>
        <rFont val="Times New Roman"/>
        <charset val="134"/>
      </rPr>
      <t xml:space="preserve">      </t>
    </r>
    <r>
      <rPr>
        <sz val="11"/>
        <rFont val="宋体"/>
        <charset val="134"/>
      </rPr>
      <t>有色金属冶炼及压延加工业</t>
    </r>
  </si>
  <si>
    <r>
      <rPr>
        <sz val="11"/>
        <rFont val="Times New Roman"/>
        <charset val="134"/>
      </rPr>
      <t xml:space="preserve">      </t>
    </r>
    <r>
      <rPr>
        <sz val="11"/>
        <rFont val="宋体"/>
        <charset val="134"/>
      </rPr>
      <t>其他制造业</t>
    </r>
  </si>
  <si>
    <r>
      <rPr>
        <sz val="11"/>
        <color theme="3" tint="0.4"/>
        <rFont val="Times New Roman"/>
        <charset val="134"/>
      </rPr>
      <t xml:space="preserve">    </t>
    </r>
    <r>
      <rPr>
        <sz val="11"/>
        <color theme="3" tint="0.4"/>
        <rFont val="宋体"/>
        <charset val="134"/>
      </rPr>
      <t>建筑业</t>
    </r>
  </si>
  <si>
    <r>
      <rPr>
        <sz val="11"/>
        <rFont val="Times New Roman"/>
        <charset val="134"/>
      </rPr>
      <t xml:space="preserve">      </t>
    </r>
    <r>
      <rPr>
        <sz val="11"/>
        <rFont val="宋体"/>
        <charset val="134"/>
      </rPr>
      <t>其他建筑业</t>
    </r>
  </si>
  <si>
    <r>
      <rPr>
        <sz val="11"/>
        <color theme="3" tint="0.4"/>
        <rFont val="Times New Roman"/>
        <charset val="134"/>
      </rPr>
      <t xml:space="preserve">    </t>
    </r>
    <r>
      <rPr>
        <sz val="11"/>
        <color theme="3" tint="0.4"/>
        <rFont val="宋体"/>
        <charset val="134"/>
      </rPr>
      <t>工业和信息产业监管</t>
    </r>
  </si>
  <si>
    <r>
      <rPr>
        <sz val="11"/>
        <rFont val="Times New Roman"/>
        <charset val="134"/>
      </rPr>
      <t xml:space="preserve">      </t>
    </r>
    <r>
      <rPr>
        <sz val="11"/>
        <rFont val="宋体"/>
        <charset val="134"/>
      </rPr>
      <t>战备应急</t>
    </r>
  </si>
  <si>
    <r>
      <rPr>
        <sz val="11"/>
        <rFont val="Times New Roman"/>
        <charset val="134"/>
      </rPr>
      <t xml:space="preserve">      </t>
    </r>
    <r>
      <rPr>
        <sz val="11"/>
        <rFont val="宋体"/>
        <charset val="134"/>
      </rPr>
      <t>信息安全建设</t>
    </r>
  </si>
  <si>
    <r>
      <rPr>
        <sz val="11"/>
        <rFont val="Times New Roman"/>
        <charset val="134"/>
      </rPr>
      <t xml:space="preserve">      </t>
    </r>
    <r>
      <rPr>
        <sz val="11"/>
        <rFont val="宋体"/>
        <charset val="134"/>
      </rPr>
      <t>专用通信</t>
    </r>
  </si>
  <si>
    <r>
      <rPr>
        <sz val="11"/>
        <rFont val="Times New Roman"/>
        <charset val="134"/>
      </rPr>
      <t xml:space="preserve">      </t>
    </r>
    <r>
      <rPr>
        <sz val="11"/>
        <rFont val="宋体"/>
        <charset val="134"/>
      </rPr>
      <t>无线电监管</t>
    </r>
  </si>
  <si>
    <r>
      <rPr>
        <sz val="11"/>
        <rFont val="Times New Roman"/>
        <charset val="134"/>
      </rPr>
      <t xml:space="preserve">      </t>
    </r>
    <r>
      <rPr>
        <sz val="11"/>
        <rFont val="宋体"/>
        <charset val="134"/>
      </rPr>
      <t>工业和信息产业战略研究与标准制定</t>
    </r>
  </si>
  <si>
    <r>
      <rPr>
        <sz val="11"/>
        <rFont val="Times New Roman"/>
        <charset val="134"/>
      </rPr>
      <t xml:space="preserve">      </t>
    </r>
    <r>
      <rPr>
        <sz val="11"/>
        <rFont val="宋体"/>
        <charset val="134"/>
      </rPr>
      <t>工业和信息产业支持</t>
    </r>
  </si>
  <si>
    <r>
      <rPr>
        <sz val="11"/>
        <rFont val="Times New Roman"/>
        <charset val="134"/>
      </rPr>
      <t xml:space="preserve">      </t>
    </r>
    <r>
      <rPr>
        <sz val="11"/>
        <rFont val="宋体"/>
        <charset val="134"/>
      </rPr>
      <t>电子专项工程</t>
    </r>
  </si>
  <si>
    <r>
      <rPr>
        <sz val="11"/>
        <rFont val="Times New Roman"/>
        <charset val="134"/>
      </rPr>
      <t xml:space="preserve">      </t>
    </r>
    <r>
      <rPr>
        <sz val="11"/>
        <rFont val="宋体"/>
        <charset val="134"/>
      </rPr>
      <t>技术基础研究</t>
    </r>
  </si>
  <si>
    <r>
      <rPr>
        <sz val="11"/>
        <rFont val="Times New Roman"/>
        <charset val="134"/>
      </rPr>
      <t xml:space="preserve">      </t>
    </r>
    <r>
      <rPr>
        <sz val="11"/>
        <rFont val="宋体"/>
        <charset val="134"/>
      </rPr>
      <t>其他工业和信息产业监管</t>
    </r>
  </si>
  <si>
    <r>
      <rPr>
        <sz val="11"/>
        <color theme="3" tint="0.4"/>
        <rFont val="Times New Roman"/>
        <charset val="134"/>
      </rPr>
      <t xml:space="preserve">    </t>
    </r>
    <r>
      <rPr>
        <sz val="11"/>
        <color theme="3" tint="0.4"/>
        <rFont val="宋体"/>
        <charset val="134"/>
      </rPr>
      <t>国有资产监管</t>
    </r>
  </si>
  <si>
    <r>
      <rPr>
        <sz val="11"/>
        <rFont val="Times New Roman"/>
        <charset val="134"/>
      </rPr>
      <t xml:space="preserve">      </t>
    </r>
    <r>
      <rPr>
        <sz val="11"/>
        <rFont val="宋体"/>
        <charset val="134"/>
      </rPr>
      <t>国有企业监事会专项</t>
    </r>
  </si>
  <si>
    <r>
      <rPr>
        <sz val="11"/>
        <rFont val="Times New Roman"/>
        <charset val="134"/>
      </rPr>
      <t xml:space="preserve">      </t>
    </r>
    <r>
      <rPr>
        <sz val="11"/>
        <rFont val="宋体"/>
        <charset val="134"/>
      </rPr>
      <t>中央企业专项管理</t>
    </r>
  </si>
  <si>
    <r>
      <rPr>
        <sz val="11"/>
        <rFont val="Times New Roman"/>
        <charset val="134"/>
      </rPr>
      <t xml:space="preserve">      </t>
    </r>
    <r>
      <rPr>
        <sz val="11"/>
        <rFont val="宋体"/>
        <charset val="134"/>
      </rPr>
      <t>其他国有资产监管</t>
    </r>
  </si>
  <si>
    <r>
      <rPr>
        <sz val="11"/>
        <color theme="3" tint="0.4"/>
        <rFont val="Times New Roman"/>
        <charset val="134"/>
      </rPr>
      <t xml:space="preserve">    </t>
    </r>
    <r>
      <rPr>
        <sz val="11"/>
        <color theme="3" tint="0.4"/>
        <rFont val="宋体"/>
        <charset val="134"/>
      </rPr>
      <t>支持中小企业发展和管理</t>
    </r>
  </si>
  <si>
    <r>
      <rPr>
        <sz val="11"/>
        <rFont val="Times New Roman"/>
        <charset val="134"/>
      </rPr>
      <t xml:space="preserve">      </t>
    </r>
    <r>
      <rPr>
        <sz val="11"/>
        <rFont val="宋体"/>
        <charset val="134"/>
      </rPr>
      <t>科技型中小企业技术创新基金</t>
    </r>
  </si>
  <si>
    <r>
      <rPr>
        <sz val="11"/>
        <rFont val="Times New Roman"/>
        <charset val="134"/>
      </rPr>
      <t xml:space="preserve">      </t>
    </r>
    <r>
      <rPr>
        <sz val="11"/>
        <rFont val="宋体"/>
        <charset val="134"/>
      </rPr>
      <t>中小企业发展专项</t>
    </r>
  </si>
  <si>
    <r>
      <rPr>
        <sz val="11"/>
        <rFont val="Times New Roman"/>
        <charset val="134"/>
      </rPr>
      <t xml:space="preserve">      </t>
    </r>
    <r>
      <rPr>
        <sz val="11"/>
        <rFont val="宋体"/>
        <charset val="134"/>
      </rPr>
      <t>其他支持中小企业发展和管理</t>
    </r>
  </si>
  <si>
    <r>
      <rPr>
        <sz val="11"/>
        <color theme="3" tint="0.4"/>
        <rFont val="Times New Roman"/>
        <charset val="134"/>
      </rPr>
      <t xml:space="preserve">    </t>
    </r>
    <r>
      <rPr>
        <sz val="11"/>
        <color theme="3" tint="0.4"/>
        <rFont val="宋体"/>
        <charset val="134"/>
      </rPr>
      <t>其他资源勘探信息等</t>
    </r>
  </si>
  <si>
    <r>
      <rPr>
        <sz val="11"/>
        <rFont val="Times New Roman"/>
        <charset val="134"/>
      </rPr>
      <t xml:space="preserve">      </t>
    </r>
    <r>
      <rPr>
        <sz val="11"/>
        <rFont val="宋体"/>
        <charset val="134"/>
      </rPr>
      <t>黄金事务</t>
    </r>
  </si>
  <si>
    <r>
      <rPr>
        <sz val="11"/>
        <rFont val="Times New Roman"/>
        <charset val="134"/>
      </rPr>
      <t xml:space="preserve">      </t>
    </r>
    <r>
      <rPr>
        <sz val="11"/>
        <rFont val="宋体"/>
        <charset val="134"/>
      </rPr>
      <t>技术改造</t>
    </r>
  </si>
  <si>
    <r>
      <rPr>
        <sz val="11"/>
        <rFont val="Times New Roman"/>
        <charset val="134"/>
      </rPr>
      <t xml:space="preserve">      </t>
    </r>
    <r>
      <rPr>
        <sz val="11"/>
        <rFont val="宋体"/>
        <charset val="134"/>
      </rPr>
      <t>中药材扶持资金</t>
    </r>
  </si>
  <si>
    <r>
      <rPr>
        <sz val="11"/>
        <rFont val="Times New Roman"/>
        <charset val="134"/>
      </rPr>
      <t xml:space="preserve">      </t>
    </r>
    <r>
      <rPr>
        <sz val="11"/>
        <rFont val="宋体"/>
        <charset val="134"/>
      </rPr>
      <t>重点产业振兴和技术改造项目贷款贴息</t>
    </r>
  </si>
  <si>
    <r>
      <rPr>
        <sz val="11"/>
        <rFont val="Times New Roman"/>
        <charset val="134"/>
      </rPr>
      <t xml:space="preserve">      </t>
    </r>
    <r>
      <rPr>
        <sz val="11"/>
        <rFont val="宋体"/>
        <charset val="134"/>
      </rPr>
      <t>其他资源勘探信息等</t>
    </r>
  </si>
  <si>
    <r>
      <rPr>
        <sz val="11"/>
        <color rgb="FFFF0000"/>
        <rFont val="Times New Roman"/>
        <charset val="134"/>
      </rPr>
      <t xml:space="preserve">  </t>
    </r>
    <r>
      <rPr>
        <sz val="11"/>
        <color rgb="FFFF0000"/>
        <rFont val="宋体"/>
        <charset val="134"/>
      </rPr>
      <t>十五、商业服务业等支出</t>
    </r>
  </si>
  <si>
    <r>
      <rPr>
        <sz val="11"/>
        <color theme="3" tint="0.4"/>
        <rFont val="Times New Roman"/>
        <charset val="134"/>
      </rPr>
      <t xml:space="preserve">    </t>
    </r>
    <r>
      <rPr>
        <sz val="11"/>
        <color theme="3" tint="0.4"/>
        <rFont val="宋体"/>
        <charset val="134"/>
      </rPr>
      <t>商业流通事务</t>
    </r>
  </si>
  <si>
    <r>
      <rPr>
        <sz val="11"/>
        <rFont val="Times New Roman"/>
        <charset val="134"/>
      </rPr>
      <t xml:space="preserve">      </t>
    </r>
    <r>
      <rPr>
        <sz val="11"/>
        <rFont val="宋体"/>
        <charset val="134"/>
      </rPr>
      <t>食品流通安全补贴</t>
    </r>
  </si>
  <si>
    <r>
      <rPr>
        <sz val="11"/>
        <rFont val="Times New Roman"/>
        <charset val="134"/>
      </rPr>
      <t xml:space="preserve">      </t>
    </r>
    <r>
      <rPr>
        <sz val="11"/>
        <rFont val="宋体"/>
        <charset val="134"/>
      </rPr>
      <t>市场监测及信息管理</t>
    </r>
  </si>
  <si>
    <r>
      <rPr>
        <sz val="11"/>
        <rFont val="Times New Roman"/>
        <charset val="134"/>
      </rPr>
      <t xml:space="preserve">      </t>
    </r>
    <r>
      <rPr>
        <sz val="11"/>
        <rFont val="宋体"/>
        <charset val="134"/>
      </rPr>
      <t>民贸企业补贴</t>
    </r>
  </si>
  <si>
    <r>
      <rPr>
        <sz val="11"/>
        <rFont val="Times New Roman"/>
        <charset val="134"/>
      </rPr>
      <t xml:space="preserve">      </t>
    </r>
    <r>
      <rPr>
        <sz val="11"/>
        <rFont val="宋体"/>
        <charset val="134"/>
      </rPr>
      <t>民贸民品贷款贴息</t>
    </r>
  </si>
  <si>
    <r>
      <rPr>
        <sz val="11"/>
        <rFont val="Times New Roman"/>
        <charset val="134"/>
      </rPr>
      <t xml:space="preserve">      </t>
    </r>
    <r>
      <rPr>
        <sz val="11"/>
        <rFont val="宋体"/>
        <charset val="134"/>
      </rPr>
      <t>其他商业流通事务</t>
    </r>
  </si>
  <si>
    <r>
      <rPr>
        <sz val="11"/>
        <color theme="3" tint="0.4"/>
        <rFont val="Times New Roman"/>
        <charset val="134"/>
      </rPr>
      <t xml:space="preserve">    </t>
    </r>
    <r>
      <rPr>
        <sz val="11"/>
        <color theme="3" tint="0.4"/>
        <rFont val="宋体"/>
        <charset val="134"/>
      </rPr>
      <t>涉外发展服务</t>
    </r>
  </si>
  <si>
    <r>
      <rPr>
        <sz val="11"/>
        <rFont val="Times New Roman"/>
        <charset val="134"/>
      </rPr>
      <t xml:space="preserve">      </t>
    </r>
    <r>
      <rPr>
        <sz val="11"/>
        <rFont val="宋体"/>
        <charset val="134"/>
      </rPr>
      <t>外商投资环境建设补助资金</t>
    </r>
  </si>
  <si>
    <r>
      <rPr>
        <sz val="11"/>
        <rFont val="Times New Roman"/>
        <charset val="134"/>
      </rPr>
      <t xml:space="preserve">      </t>
    </r>
    <r>
      <rPr>
        <sz val="11"/>
        <rFont val="宋体"/>
        <charset val="134"/>
      </rPr>
      <t>其他涉外发展服务</t>
    </r>
  </si>
  <si>
    <r>
      <rPr>
        <sz val="11"/>
        <color theme="3" tint="0.4"/>
        <rFont val="Times New Roman"/>
        <charset val="134"/>
      </rPr>
      <t xml:space="preserve">    </t>
    </r>
    <r>
      <rPr>
        <sz val="11"/>
        <color theme="3" tint="0.4"/>
        <rFont val="宋体"/>
        <charset val="134"/>
      </rPr>
      <t>其他商业服务业等</t>
    </r>
  </si>
  <si>
    <r>
      <rPr>
        <sz val="11"/>
        <rFont val="Times New Roman"/>
        <charset val="134"/>
      </rPr>
      <t xml:space="preserve">      </t>
    </r>
    <r>
      <rPr>
        <sz val="11"/>
        <rFont val="宋体"/>
        <charset val="134"/>
      </rPr>
      <t>服务业基础设施建设</t>
    </r>
  </si>
  <si>
    <r>
      <rPr>
        <sz val="11"/>
        <rFont val="Times New Roman"/>
        <charset val="134"/>
      </rPr>
      <t xml:space="preserve">      </t>
    </r>
    <r>
      <rPr>
        <sz val="11"/>
        <rFont val="宋体"/>
        <charset val="134"/>
      </rPr>
      <t>其他商业服务业等</t>
    </r>
  </si>
  <si>
    <r>
      <rPr>
        <sz val="11"/>
        <color rgb="FFFF0000"/>
        <rFont val="Times New Roman"/>
        <charset val="134"/>
      </rPr>
      <t xml:space="preserve">  </t>
    </r>
    <r>
      <rPr>
        <sz val="11"/>
        <color rgb="FFFF0000"/>
        <rFont val="宋体"/>
        <charset val="134"/>
      </rPr>
      <t>十六、金融支出</t>
    </r>
  </si>
  <si>
    <r>
      <rPr>
        <sz val="11"/>
        <color theme="3" tint="0.4"/>
        <rFont val="Times New Roman"/>
        <charset val="134"/>
      </rPr>
      <t xml:space="preserve">    </t>
    </r>
    <r>
      <rPr>
        <sz val="11"/>
        <color theme="3" tint="0.4"/>
        <rFont val="宋体"/>
        <charset val="134"/>
      </rPr>
      <t>金融部门行政</t>
    </r>
  </si>
  <si>
    <r>
      <rPr>
        <sz val="11"/>
        <rFont val="Times New Roman"/>
        <charset val="134"/>
      </rPr>
      <t xml:space="preserve">      </t>
    </r>
    <r>
      <rPr>
        <sz val="11"/>
        <rFont val="宋体"/>
        <charset val="134"/>
      </rPr>
      <t>安全防卫</t>
    </r>
  </si>
  <si>
    <r>
      <rPr>
        <sz val="11"/>
        <rFont val="Times New Roman"/>
        <charset val="134"/>
      </rPr>
      <t xml:space="preserve">      </t>
    </r>
    <r>
      <rPr>
        <sz val="11"/>
        <rFont val="宋体"/>
        <charset val="134"/>
      </rPr>
      <t>金融部门其他行政</t>
    </r>
  </si>
  <si>
    <r>
      <rPr>
        <sz val="11"/>
        <color theme="3" tint="0.4"/>
        <rFont val="Times New Roman"/>
        <charset val="134"/>
      </rPr>
      <t xml:space="preserve">    </t>
    </r>
    <r>
      <rPr>
        <sz val="11"/>
        <color theme="3" tint="0.4"/>
        <rFont val="宋体"/>
        <charset val="134"/>
      </rPr>
      <t>金融部门监管</t>
    </r>
  </si>
  <si>
    <r>
      <rPr>
        <sz val="11"/>
        <rFont val="Times New Roman"/>
        <charset val="134"/>
      </rPr>
      <t xml:space="preserve">      </t>
    </r>
    <r>
      <rPr>
        <sz val="11"/>
        <rFont val="宋体"/>
        <charset val="134"/>
      </rPr>
      <t>货币发行</t>
    </r>
  </si>
  <si>
    <r>
      <rPr>
        <sz val="11"/>
        <rFont val="Times New Roman"/>
        <charset val="134"/>
      </rPr>
      <t xml:space="preserve">      </t>
    </r>
    <r>
      <rPr>
        <sz val="11"/>
        <rFont val="宋体"/>
        <charset val="134"/>
      </rPr>
      <t>金融服务</t>
    </r>
  </si>
  <si>
    <r>
      <rPr>
        <sz val="11"/>
        <rFont val="Times New Roman"/>
        <charset val="134"/>
      </rPr>
      <t xml:space="preserve">      </t>
    </r>
    <r>
      <rPr>
        <sz val="11"/>
        <rFont val="宋体"/>
        <charset val="134"/>
      </rPr>
      <t>反假币</t>
    </r>
  </si>
  <si>
    <r>
      <rPr>
        <sz val="11"/>
        <rFont val="Times New Roman"/>
        <charset val="134"/>
      </rPr>
      <t xml:space="preserve">      </t>
    </r>
    <r>
      <rPr>
        <sz val="11"/>
        <rFont val="宋体"/>
        <charset val="134"/>
      </rPr>
      <t>重点金融机构监管</t>
    </r>
  </si>
  <si>
    <r>
      <rPr>
        <sz val="11"/>
        <rFont val="Times New Roman"/>
        <charset val="134"/>
      </rPr>
      <t xml:space="preserve">      </t>
    </r>
    <r>
      <rPr>
        <sz val="11"/>
        <rFont val="宋体"/>
        <charset val="134"/>
      </rPr>
      <t>金融稽查与案件处理</t>
    </r>
  </si>
  <si>
    <r>
      <rPr>
        <sz val="11"/>
        <rFont val="Times New Roman"/>
        <charset val="134"/>
      </rPr>
      <t xml:space="preserve">      </t>
    </r>
    <r>
      <rPr>
        <sz val="11"/>
        <rFont val="宋体"/>
        <charset val="134"/>
      </rPr>
      <t>金融行业电子化建设</t>
    </r>
  </si>
  <si>
    <r>
      <rPr>
        <sz val="11"/>
        <rFont val="Times New Roman"/>
        <charset val="134"/>
      </rPr>
      <t xml:space="preserve">      </t>
    </r>
    <r>
      <rPr>
        <sz val="11"/>
        <rFont val="宋体"/>
        <charset val="134"/>
      </rPr>
      <t>从业人员资格考试</t>
    </r>
  </si>
  <si>
    <r>
      <rPr>
        <sz val="11"/>
        <rFont val="Times New Roman"/>
        <charset val="134"/>
      </rPr>
      <t xml:space="preserve">      </t>
    </r>
    <r>
      <rPr>
        <sz val="11"/>
        <rFont val="宋体"/>
        <charset val="134"/>
      </rPr>
      <t>反洗钱</t>
    </r>
  </si>
  <si>
    <r>
      <rPr>
        <sz val="11"/>
        <rFont val="Times New Roman"/>
        <charset val="134"/>
      </rPr>
      <t xml:space="preserve">      </t>
    </r>
    <r>
      <rPr>
        <sz val="11"/>
        <rFont val="宋体"/>
        <charset val="134"/>
      </rPr>
      <t>金融部门其他监管</t>
    </r>
  </si>
  <si>
    <r>
      <rPr>
        <sz val="11"/>
        <color theme="3" tint="0.4"/>
        <rFont val="Times New Roman"/>
        <charset val="134"/>
      </rPr>
      <t xml:space="preserve">    </t>
    </r>
    <r>
      <rPr>
        <sz val="11"/>
        <color theme="3" tint="0.4"/>
        <rFont val="宋体"/>
        <charset val="134"/>
      </rPr>
      <t>金融发展</t>
    </r>
  </si>
  <si>
    <r>
      <rPr>
        <sz val="11"/>
        <rFont val="Times New Roman"/>
        <charset val="134"/>
      </rPr>
      <t xml:space="preserve">      </t>
    </r>
    <r>
      <rPr>
        <sz val="11"/>
        <rFont val="宋体"/>
        <charset val="134"/>
      </rPr>
      <t>政策性银行亏损补贴</t>
    </r>
  </si>
  <si>
    <r>
      <rPr>
        <sz val="11"/>
        <rFont val="Times New Roman"/>
        <charset val="134"/>
      </rPr>
      <t xml:space="preserve">      </t>
    </r>
    <r>
      <rPr>
        <sz val="11"/>
        <rFont val="宋体"/>
        <charset val="134"/>
      </rPr>
      <t>利息费用补贴</t>
    </r>
  </si>
  <si>
    <r>
      <rPr>
        <sz val="11"/>
        <rFont val="Times New Roman"/>
        <charset val="134"/>
      </rPr>
      <t xml:space="preserve">      </t>
    </r>
    <r>
      <rPr>
        <sz val="11"/>
        <rFont val="宋体"/>
        <charset val="134"/>
      </rPr>
      <t>补充资本金</t>
    </r>
  </si>
  <si>
    <r>
      <rPr>
        <sz val="11"/>
        <rFont val="Times New Roman"/>
        <charset val="134"/>
      </rPr>
      <t xml:space="preserve">      </t>
    </r>
    <r>
      <rPr>
        <sz val="11"/>
        <rFont val="宋体"/>
        <charset val="134"/>
      </rPr>
      <t>风险基金补助</t>
    </r>
  </si>
  <si>
    <r>
      <rPr>
        <sz val="11"/>
        <rFont val="Times New Roman"/>
        <charset val="134"/>
      </rPr>
      <t xml:space="preserve">      </t>
    </r>
    <r>
      <rPr>
        <sz val="11"/>
        <rFont val="宋体"/>
        <charset val="134"/>
      </rPr>
      <t>其他金融发展</t>
    </r>
  </si>
  <si>
    <r>
      <rPr>
        <sz val="11"/>
        <color theme="3" tint="0.4"/>
        <rFont val="Times New Roman"/>
        <charset val="134"/>
      </rPr>
      <t xml:space="preserve">    </t>
    </r>
    <r>
      <rPr>
        <sz val="11"/>
        <color theme="3" tint="0.4"/>
        <rFont val="宋体"/>
        <charset val="134"/>
      </rPr>
      <t>金融调控</t>
    </r>
  </si>
  <si>
    <r>
      <rPr>
        <sz val="11"/>
        <rFont val="Times New Roman"/>
        <charset val="134"/>
      </rPr>
      <t xml:space="preserve">      </t>
    </r>
    <r>
      <rPr>
        <sz val="11"/>
        <rFont val="宋体"/>
        <charset val="134"/>
      </rPr>
      <t>中央银行亏损补贴</t>
    </r>
  </si>
  <si>
    <r>
      <rPr>
        <sz val="11"/>
        <rFont val="Times New Roman"/>
        <charset val="134"/>
      </rPr>
      <t xml:space="preserve">      </t>
    </r>
    <r>
      <rPr>
        <sz val="11"/>
        <rFont val="宋体"/>
        <charset val="134"/>
      </rPr>
      <t>其他金融调控</t>
    </r>
  </si>
  <si>
    <r>
      <rPr>
        <sz val="11"/>
        <color theme="3" tint="0.4"/>
        <rFont val="Times New Roman"/>
        <charset val="134"/>
      </rPr>
      <t xml:space="preserve">    </t>
    </r>
    <r>
      <rPr>
        <sz val="11"/>
        <color theme="3" tint="0.4"/>
        <rFont val="宋体"/>
        <charset val="134"/>
      </rPr>
      <t>其他金融</t>
    </r>
  </si>
  <si>
    <r>
      <rPr>
        <sz val="11"/>
        <rFont val="Times New Roman"/>
        <charset val="134"/>
      </rPr>
      <t xml:space="preserve">      </t>
    </r>
    <r>
      <rPr>
        <sz val="11"/>
        <rFont val="宋体"/>
        <charset val="134"/>
      </rPr>
      <t>其他金融</t>
    </r>
  </si>
  <si>
    <r>
      <rPr>
        <sz val="11"/>
        <color rgb="FFFF0000"/>
        <rFont val="Times New Roman"/>
        <charset val="134"/>
      </rPr>
      <t xml:space="preserve">  </t>
    </r>
    <r>
      <rPr>
        <sz val="11"/>
        <color rgb="FFFF0000"/>
        <rFont val="宋体"/>
        <charset val="134"/>
      </rPr>
      <t>十七、援助其他地区支出</t>
    </r>
  </si>
  <si>
    <r>
      <rPr>
        <sz val="11"/>
        <color theme="3" tint="0.4"/>
        <rFont val="Times New Roman"/>
        <charset val="134"/>
      </rPr>
      <t xml:space="preserve">    </t>
    </r>
    <r>
      <rPr>
        <sz val="11"/>
        <color theme="3" tint="0.4"/>
        <rFont val="宋体"/>
        <charset val="134"/>
      </rPr>
      <t>一般公共服务</t>
    </r>
  </si>
  <si>
    <r>
      <rPr>
        <sz val="11"/>
        <color theme="3" tint="0.4"/>
        <rFont val="Times New Roman"/>
        <charset val="134"/>
      </rPr>
      <t xml:space="preserve">    </t>
    </r>
    <r>
      <rPr>
        <sz val="11"/>
        <color theme="3" tint="0.4"/>
        <rFont val="宋体"/>
        <charset val="134"/>
      </rPr>
      <t>教育</t>
    </r>
  </si>
  <si>
    <r>
      <rPr>
        <sz val="11"/>
        <color theme="3" tint="0.4"/>
        <rFont val="Times New Roman"/>
        <charset val="134"/>
      </rPr>
      <t xml:space="preserve">    </t>
    </r>
    <r>
      <rPr>
        <sz val="11"/>
        <color theme="3" tint="0.4"/>
        <rFont val="宋体"/>
        <charset val="134"/>
      </rPr>
      <t>文化体育与传媒</t>
    </r>
  </si>
  <si>
    <r>
      <rPr>
        <sz val="11"/>
        <color theme="3" tint="0.4"/>
        <rFont val="Times New Roman"/>
        <charset val="134"/>
      </rPr>
      <t xml:space="preserve">    </t>
    </r>
    <r>
      <rPr>
        <sz val="11"/>
        <color theme="3" tint="0.4"/>
        <rFont val="宋体"/>
        <charset val="134"/>
      </rPr>
      <t>医疗卫生</t>
    </r>
  </si>
  <si>
    <r>
      <rPr>
        <sz val="11"/>
        <color theme="3" tint="0.4"/>
        <rFont val="Times New Roman"/>
        <charset val="134"/>
      </rPr>
      <t xml:space="preserve">    </t>
    </r>
    <r>
      <rPr>
        <sz val="11"/>
        <color theme="3" tint="0.4"/>
        <rFont val="宋体"/>
        <charset val="134"/>
      </rPr>
      <t>节能环保</t>
    </r>
  </si>
  <si>
    <r>
      <rPr>
        <sz val="11"/>
        <color theme="3" tint="0.4"/>
        <rFont val="Times New Roman"/>
        <charset val="134"/>
      </rPr>
      <t xml:space="preserve">    </t>
    </r>
    <r>
      <rPr>
        <sz val="11"/>
        <color theme="3" tint="0.4"/>
        <rFont val="宋体"/>
        <charset val="134"/>
      </rPr>
      <t>交通运输</t>
    </r>
  </si>
  <si>
    <r>
      <rPr>
        <sz val="11"/>
        <color theme="3" tint="0.4"/>
        <rFont val="Times New Roman"/>
        <charset val="134"/>
      </rPr>
      <t xml:space="preserve">    </t>
    </r>
    <r>
      <rPr>
        <sz val="11"/>
        <color theme="3" tint="0.4"/>
        <rFont val="宋体"/>
        <charset val="134"/>
      </rPr>
      <t>住房保障</t>
    </r>
  </si>
  <si>
    <r>
      <rPr>
        <sz val="11"/>
        <color theme="3" tint="0.4"/>
        <rFont val="Times New Roman"/>
        <charset val="134"/>
      </rPr>
      <t xml:space="preserve">    </t>
    </r>
    <r>
      <rPr>
        <sz val="11"/>
        <color theme="3" tint="0.4"/>
        <rFont val="宋体"/>
        <charset val="134"/>
      </rPr>
      <t>其他</t>
    </r>
  </si>
  <si>
    <r>
      <rPr>
        <sz val="11"/>
        <color rgb="FFFF0000"/>
        <rFont val="Times New Roman"/>
        <charset val="134"/>
      </rPr>
      <t xml:space="preserve">  </t>
    </r>
    <r>
      <rPr>
        <sz val="11"/>
        <color rgb="FFFF0000"/>
        <rFont val="宋体"/>
        <charset val="134"/>
      </rPr>
      <t>十八、自然资源海洋气象等支出</t>
    </r>
  </si>
  <si>
    <r>
      <rPr>
        <sz val="11"/>
        <color theme="3" tint="0.4"/>
        <rFont val="Times New Roman"/>
        <charset val="134"/>
      </rPr>
      <t xml:space="preserve">    </t>
    </r>
    <r>
      <rPr>
        <sz val="11"/>
        <color theme="3" tint="0.4"/>
        <rFont val="宋体"/>
        <charset val="134"/>
      </rPr>
      <t>自然资源事务</t>
    </r>
  </si>
  <si>
    <r>
      <rPr>
        <sz val="11"/>
        <rFont val="Times New Roman"/>
        <charset val="134"/>
      </rPr>
      <t xml:space="preserve">      </t>
    </r>
    <r>
      <rPr>
        <sz val="11"/>
        <rFont val="宋体"/>
        <charset val="134"/>
      </rPr>
      <t>自然资源规划及管理</t>
    </r>
  </si>
  <si>
    <r>
      <rPr>
        <sz val="11"/>
        <rFont val="Times New Roman"/>
        <charset val="134"/>
      </rPr>
      <t xml:space="preserve">      </t>
    </r>
    <r>
      <rPr>
        <sz val="11"/>
        <rFont val="宋体"/>
        <charset val="134"/>
      </rPr>
      <t>土地资源调查</t>
    </r>
  </si>
  <si>
    <r>
      <rPr>
        <sz val="11"/>
        <rFont val="Times New Roman"/>
        <charset val="134"/>
      </rPr>
      <t xml:space="preserve">      </t>
    </r>
    <r>
      <rPr>
        <sz val="11"/>
        <rFont val="宋体"/>
        <charset val="134"/>
      </rPr>
      <t>土地资源利用与保护</t>
    </r>
  </si>
  <si>
    <r>
      <rPr>
        <sz val="11"/>
        <rFont val="Times New Roman"/>
        <charset val="134"/>
      </rPr>
      <t xml:space="preserve">      </t>
    </r>
    <r>
      <rPr>
        <sz val="11"/>
        <rFont val="宋体"/>
        <charset val="134"/>
      </rPr>
      <t>自然资源社会公益服务</t>
    </r>
  </si>
  <si>
    <r>
      <rPr>
        <sz val="11"/>
        <rFont val="Times New Roman"/>
        <charset val="134"/>
      </rPr>
      <t xml:space="preserve">      </t>
    </r>
    <r>
      <rPr>
        <sz val="11"/>
        <rFont val="宋体"/>
        <charset val="134"/>
      </rPr>
      <t>自然资源行业业务管理</t>
    </r>
  </si>
  <si>
    <r>
      <rPr>
        <sz val="11"/>
        <rFont val="Times New Roman"/>
        <charset val="134"/>
      </rPr>
      <t xml:space="preserve">      </t>
    </r>
    <r>
      <rPr>
        <sz val="11"/>
        <rFont val="宋体"/>
        <charset val="134"/>
      </rPr>
      <t>自然资源调查</t>
    </r>
  </si>
  <si>
    <r>
      <rPr>
        <sz val="11"/>
        <rFont val="Times New Roman"/>
        <charset val="134"/>
      </rPr>
      <t xml:space="preserve">      </t>
    </r>
    <r>
      <rPr>
        <sz val="11"/>
        <rFont val="宋体"/>
        <charset val="134"/>
      </rPr>
      <t>国土整治</t>
    </r>
  </si>
  <si>
    <r>
      <rPr>
        <sz val="11"/>
        <rFont val="Times New Roman"/>
        <charset val="134"/>
      </rPr>
      <t xml:space="preserve">      </t>
    </r>
    <r>
      <rPr>
        <sz val="11"/>
        <rFont val="宋体"/>
        <charset val="134"/>
      </rPr>
      <t>土地资源储备</t>
    </r>
  </si>
  <si>
    <r>
      <rPr>
        <sz val="11"/>
        <rFont val="Times New Roman"/>
        <charset val="134"/>
      </rPr>
      <t xml:space="preserve">      </t>
    </r>
    <r>
      <rPr>
        <sz val="11"/>
        <rFont val="宋体"/>
        <charset val="134"/>
      </rPr>
      <t>地质矿产资源与环境调查</t>
    </r>
  </si>
  <si>
    <r>
      <rPr>
        <sz val="11"/>
        <rFont val="Times New Roman"/>
        <charset val="134"/>
      </rPr>
      <t xml:space="preserve">      </t>
    </r>
    <r>
      <rPr>
        <sz val="11"/>
        <rFont val="宋体"/>
        <charset val="134"/>
      </rPr>
      <t>地质矿产资源利用与保护</t>
    </r>
  </si>
  <si>
    <r>
      <rPr>
        <sz val="11"/>
        <rFont val="Times New Roman"/>
        <charset val="134"/>
      </rPr>
      <t xml:space="preserve">      </t>
    </r>
    <r>
      <rPr>
        <sz val="11"/>
        <rFont val="宋体"/>
        <charset val="134"/>
      </rPr>
      <t>地质转产项目财政贴息</t>
    </r>
  </si>
  <si>
    <r>
      <rPr>
        <sz val="11"/>
        <rFont val="Times New Roman"/>
        <charset val="134"/>
      </rPr>
      <t xml:space="preserve">      </t>
    </r>
    <r>
      <rPr>
        <sz val="11"/>
        <rFont val="宋体"/>
        <charset val="134"/>
      </rPr>
      <t>国外风险勘查</t>
    </r>
  </si>
  <si>
    <r>
      <rPr>
        <sz val="11"/>
        <rFont val="Times New Roman"/>
        <charset val="134"/>
      </rPr>
      <t xml:space="preserve">      </t>
    </r>
    <r>
      <rPr>
        <sz val="11"/>
        <rFont val="宋体"/>
        <charset val="134"/>
      </rPr>
      <t>地质勘查基金（周转金</t>
    </r>
    <r>
      <rPr>
        <sz val="11"/>
        <rFont val="Times New Roman"/>
        <charset val="134"/>
      </rPr>
      <t>)</t>
    </r>
  </si>
  <si>
    <r>
      <rPr>
        <sz val="11"/>
        <rFont val="Times New Roman"/>
        <charset val="134"/>
      </rPr>
      <t xml:space="preserve">      </t>
    </r>
    <r>
      <rPr>
        <sz val="11"/>
        <rFont val="宋体"/>
        <charset val="134"/>
      </rPr>
      <t>其他自然资源事务</t>
    </r>
  </si>
  <si>
    <r>
      <rPr>
        <sz val="11"/>
        <color theme="3" tint="0.4"/>
        <rFont val="Times New Roman"/>
        <charset val="134"/>
      </rPr>
      <t xml:space="preserve">    </t>
    </r>
    <r>
      <rPr>
        <sz val="11"/>
        <color theme="3" tint="0.4"/>
        <rFont val="宋体"/>
        <charset val="134"/>
      </rPr>
      <t>海洋管理事务</t>
    </r>
  </si>
  <si>
    <r>
      <rPr>
        <sz val="11"/>
        <rFont val="Times New Roman"/>
        <charset val="134"/>
      </rPr>
      <t xml:space="preserve">      </t>
    </r>
    <r>
      <rPr>
        <sz val="11"/>
        <rFont val="宋体"/>
        <charset val="134"/>
      </rPr>
      <t>海域使用管理</t>
    </r>
  </si>
  <si>
    <r>
      <rPr>
        <sz val="11"/>
        <rFont val="Times New Roman"/>
        <charset val="134"/>
      </rPr>
      <t xml:space="preserve">      </t>
    </r>
    <r>
      <rPr>
        <sz val="11"/>
        <rFont val="宋体"/>
        <charset val="134"/>
      </rPr>
      <t>海洋环境保护与监测</t>
    </r>
  </si>
  <si>
    <r>
      <rPr>
        <sz val="11"/>
        <rFont val="Times New Roman"/>
        <charset val="134"/>
      </rPr>
      <t xml:space="preserve">      </t>
    </r>
    <r>
      <rPr>
        <sz val="11"/>
        <rFont val="宋体"/>
        <charset val="134"/>
      </rPr>
      <t>海洋调查评价</t>
    </r>
  </si>
  <si>
    <r>
      <rPr>
        <sz val="11"/>
        <rFont val="Times New Roman"/>
        <charset val="134"/>
      </rPr>
      <t xml:space="preserve">      </t>
    </r>
    <r>
      <rPr>
        <sz val="11"/>
        <rFont val="宋体"/>
        <charset val="134"/>
      </rPr>
      <t>海洋权益维护</t>
    </r>
  </si>
  <si>
    <r>
      <rPr>
        <sz val="11"/>
        <rFont val="Times New Roman"/>
        <charset val="134"/>
      </rPr>
      <t xml:space="preserve">      </t>
    </r>
    <r>
      <rPr>
        <sz val="11"/>
        <rFont val="宋体"/>
        <charset val="134"/>
      </rPr>
      <t>海洋执法监察</t>
    </r>
  </si>
  <si>
    <r>
      <rPr>
        <sz val="11"/>
        <rFont val="Times New Roman"/>
        <charset val="134"/>
      </rPr>
      <t xml:space="preserve">      </t>
    </r>
    <r>
      <rPr>
        <sz val="11"/>
        <rFont val="宋体"/>
        <charset val="134"/>
      </rPr>
      <t>海洋防灾减灾</t>
    </r>
  </si>
  <si>
    <r>
      <rPr>
        <sz val="11"/>
        <rFont val="Times New Roman"/>
        <charset val="134"/>
      </rPr>
      <t xml:space="preserve">      </t>
    </r>
    <r>
      <rPr>
        <sz val="11"/>
        <rFont val="宋体"/>
        <charset val="134"/>
      </rPr>
      <t>海洋卫星</t>
    </r>
  </si>
  <si>
    <r>
      <rPr>
        <sz val="11"/>
        <rFont val="Times New Roman"/>
        <charset val="134"/>
      </rPr>
      <t xml:space="preserve">      </t>
    </r>
    <r>
      <rPr>
        <sz val="11"/>
        <rFont val="宋体"/>
        <charset val="134"/>
      </rPr>
      <t>极地考察</t>
    </r>
  </si>
  <si>
    <r>
      <rPr>
        <sz val="11"/>
        <rFont val="Times New Roman"/>
        <charset val="134"/>
      </rPr>
      <t xml:space="preserve">      </t>
    </r>
    <r>
      <rPr>
        <sz val="11"/>
        <rFont val="宋体"/>
        <charset val="134"/>
      </rPr>
      <t>海洋矿产资源勘探研究</t>
    </r>
  </si>
  <si>
    <r>
      <rPr>
        <sz val="11"/>
        <rFont val="Times New Roman"/>
        <charset val="134"/>
      </rPr>
      <t xml:space="preserve">      </t>
    </r>
    <r>
      <rPr>
        <sz val="11"/>
        <rFont val="宋体"/>
        <charset val="134"/>
      </rPr>
      <t>海港航标维护</t>
    </r>
  </si>
  <si>
    <r>
      <rPr>
        <sz val="11"/>
        <rFont val="Times New Roman"/>
        <charset val="134"/>
      </rPr>
      <t xml:space="preserve">      </t>
    </r>
    <r>
      <rPr>
        <sz val="11"/>
        <rFont val="宋体"/>
        <charset val="134"/>
      </rPr>
      <t>海水淡化</t>
    </r>
  </si>
  <si>
    <r>
      <rPr>
        <sz val="11"/>
        <rFont val="Times New Roman"/>
        <charset val="134"/>
      </rPr>
      <t xml:space="preserve">      </t>
    </r>
    <r>
      <rPr>
        <sz val="11"/>
        <rFont val="宋体"/>
        <charset val="134"/>
      </rPr>
      <t>无居民海岛使用金</t>
    </r>
  </si>
  <si>
    <r>
      <rPr>
        <sz val="11"/>
        <rFont val="Times New Roman"/>
        <charset val="134"/>
      </rPr>
      <t xml:space="preserve">      </t>
    </r>
    <r>
      <rPr>
        <sz val="11"/>
        <rFont val="宋体"/>
        <charset val="134"/>
      </rPr>
      <t>海岛和海域保护</t>
    </r>
  </si>
  <si>
    <r>
      <rPr>
        <sz val="11"/>
        <rFont val="Times New Roman"/>
        <charset val="134"/>
      </rPr>
      <t xml:space="preserve">      </t>
    </r>
    <r>
      <rPr>
        <sz val="11"/>
        <rFont val="宋体"/>
        <charset val="134"/>
      </rPr>
      <t>其他海洋管理事务</t>
    </r>
  </si>
  <si>
    <r>
      <rPr>
        <sz val="11"/>
        <color theme="3" tint="0.4"/>
        <rFont val="Times New Roman"/>
        <charset val="134"/>
      </rPr>
      <t xml:space="preserve">    </t>
    </r>
    <r>
      <rPr>
        <sz val="11"/>
        <color theme="3" tint="0.4"/>
        <rFont val="宋体"/>
        <charset val="134"/>
      </rPr>
      <t>测绘事务</t>
    </r>
  </si>
  <si>
    <r>
      <rPr>
        <sz val="11"/>
        <rFont val="Times New Roman"/>
        <charset val="134"/>
      </rPr>
      <t xml:space="preserve">      </t>
    </r>
    <r>
      <rPr>
        <sz val="11"/>
        <rFont val="宋体"/>
        <charset val="134"/>
      </rPr>
      <t>基础测绘</t>
    </r>
  </si>
  <si>
    <r>
      <rPr>
        <sz val="11"/>
        <rFont val="Times New Roman"/>
        <charset val="134"/>
      </rPr>
      <t xml:space="preserve">      </t>
    </r>
    <r>
      <rPr>
        <sz val="11"/>
        <rFont val="宋体"/>
        <charset val="134"/>
      </rPr>
      <t>航空摄影</t>
    </r>
  </si>
  <si>
    <r>
      <rPr>
        <sz val="11"/>
        <rFont val="Times New Roman"/>
        <charset val="134"/>
      </rPr>
      <t xml:space="preserve">      </t>
    </r>
    <r>
      <rPr>
        <sz val="11"/>
        <rFont val="宋体"/>
        <charset val="134"/>
      </rPr>
      <t>测绘工程建设</t>
    </r>
  </si>
  <si>
    <r>
      <rPr>
        <sz val="11"/>
        <rFont val="Times New Roman"/>
        <charset val="134"/>
      </rPr>
      <t xml:space="preserve">      </t>
    </r>
    <r>
      <rPr>
        <sz val="11"/>
        <rFont val="宋体"/>
        <charset val="134"/>
      </rPr>
      <t>其他测绘事务</t>
    </r>
  </si>
  <si>
    <r>
      <rPr>
        <sz val="11"/>
        <color theme="3" tint="0.4"/>
        <rFont val="Times New Roman"/>
        <charset val="134"/>
      </rPr>
      <t xml:space="preserve">    </t>
    </r>
    <r>
      <rPr>
        <sz val="11"/>
        <color theme="3" tint="0.4"/>
        <rFont val="宋体"/>
        <charset val="134"/>
      </rPr>
      <t>气象事务</t>
    </r>
  </si>
  <si>
    <r>
      <rPr>
        <sz val="11"/>
        <rFont val="Times New Roman"/>
        <charset val="134"/>
      </rPr>
      <t xml:space="preserve">      </t>
    </r>
    <r>
      <rPr>
        <sz val="11"/>
        <rFont val="宋体"/>
        <charset val="134"/>
      </rPr>
      <t>气象事业机构</t>
    </r>
  </si>
  <si>
    <r>
      <rPr>
        <sz val="11"/>
        <rFont val="Times New Roman"/>
        <charset val="134"/>
      </rPr>
      <t xml:space="preserve">      </t>
    </r>
    <r>
      <rPr>
        <sz val="11"/>
        <rFont val="宋体"/>
        <charset val="134"/>
      </rPr>
      <t>气象探测</t>
    </r>
  </si>
  <si>
    <r>
      <rPr>
        <sz val="11"/>
        <rFont val="Times New Roman"/>
        <charset val="134"/>
      </rPr>
      <t xml:space="preserve">      </t>
    </r>
    <r>
      <rPr>
        <sz val="11"/>
        <rFont val="宋体"/>
        <charset val="134"/>
      </rPr>
      <t>气象信息传输及管理</t>
    </r>
  </si>
  <si>
    <r>
      <rPr>
        <sz val="11"/>
        <rFont val="Times New Roman"/>
        <charset val="134"/>
      </rPr>
      <t xml:space="preserve">      </t>
    </r>
    <r>
      <rPr>
        <sz val="11"/>
        <rFont val="宋体"/>
        <charset val="134"/>
      </rPr>
      <t>气象预报预测</t>
    </r>
  </si>
  <si>
    <r>
      <rPr>
        <sz val="11"/>
        <rFont val="Times New Roman"/>
        <charset val="134"/>
      </rPr>
      <t xml:space="preserve">      </t>
    </r>
    <r>
      <rPr>
        <sz val="11"/>
        <rFont val="宋体"/>
        <charset val="134"/>
      </rPr>
      <t>气象服务</t>
    </r>
  </si>
  <si>
    <r>
      <rPr>
        <sz val="11"/>
        <rFont val="Times New Roman"/>
        <charset val="134"/>
      </rPr>
      <t xml:space="preserve">      </t>
    </r>
    <r>
      <rPr>
        <sz val="11"/>
        <rFont val="宋体"/>
        <charset val="134"/>
      </rPr>
      <t>气象装备保障维护</t>
    </r>
  </si>
  <si>
    <r>
      <rPr>
        <sz val="11"/>
        <rFont val="Times New Roman"/>
        <charset val="134"/>
      </rPr>
      <t xml:space="preserve">      </t>
    </r>
    <r>
      <rPr>
        <sz val="11"/>
        <rFont val="宋体"/>
        <charset val="134"/>
      </rPr>
      <t>气象基础设施建设与维修</t>
    </r>
  </si>
  <si>
    <r>
      <rPr>
        <sz val="11"/>
        <rFont val="Times New Roman"/>
        <charset val="134"/>
      </rPr>
      <t xml:space="preserve">      </t>
    </r>
    <r>
      <rPr>
        <sz val="11"/>
        <rFont val="宋体"/>
        <charset val="134"/>
      </rPr>
      <t>气象卫星</t>
    </r>
  </si>
  <si>
    <r>
      <rPr>
        <sz val="11"/>
        <rFont val="Times New Roman"/>
        <charset val="134"/>
      </rPr>
      <t xml:space="preserve">      </t>
    </r>
    <r>
      <rPr>
        <sz val="11"/>
        <rFont val="宋体"/>
        <charset val="134"/>
      </rPr>
      <t>气象法规与标准</t>
    </r>
  </si>
  <si>
    <r>
      <rPr>
        <sz val="11"/>
        <rFont val="Times New Roman"/>
        <charset val="134"/>
      </rPr>
      <t xml:space="preserve">      </t>
    </r>
    <r>
      <rPr>
        <sz val="11"/>
        <rFont val="宋体"/>
        <charset val="134"/>
      </rPr>
      <t>气象资金审计稽查</t>
    </r>
  </si>
  <si>
    <r>
      <rPr>
        <sz val="11"/>
        <rFont val="Times New Roman"/>
        <charset val="134"/>
      </rPr>
      <t xml:space="preserve">      </t>
    </r>
    <r>
      <rPr>
        <sz val="11"/>
        <rFont val="宋体"/>
        <charset val="134"/>
      </rPr>
      <t>其他气象事务</t>
    </r>
  </si>
  <si>
    <r>
      <rPr>
        <sz val="11"/>
        <color theme="3" tint="0.4"/>
        <rFont val="Times New Roman"/>
        <charset val="134"/>
      </rPr>
      <t xml:space="preserve">    </t>
    </r>
    <r>
      <rPr>
        <sz val="11"/>
        <color theme="3" tint="0.4"/>
        <rFont val="宋体"/>
        <charset val="134"/>
      </rPr>
      <t>其他自然资源海洋气象等</t>
    </r>
  </si>
  <si>
    <r>
      <rPr>
        <sz val="11"/>
        <rFont val="Times New Roman"/>
        <charset val="134"/>
      </rPr>
      <t xml:space="preserve">      </t>
    </r>
    <r>
      <rPr>
        <sz val="11"/>
        <rFont val="宋体"/>
        <charset val="134"/>
      </rPr>
      <t>其他自然资源海洋气象等</t>
    </r>
  </si>
  <si>
    <r>
      <rPr>
        <sz val="11"/>
        <color rgb="FFFF0000"/>
        <rFont val="Times New Roman"/>
        <charset val="134"/>
      </rPr>
      <t xml:space="preserve">  </t>
    </r>
    <r>
      <rPr>
        <sz val="11"/>
        <color rgb="FFFF0000"/>
        <rFont val="宋体"/>
        <charset val="134"/>
      </rPr>
      <t>十九、住房保障支出</t>
    </r>
  </si>
  <si>
    <r>
      <rPr>
        <sz val="11"/>
        <color theme="3" tint="0.4"/>
        <rFont val="Times New Roman"/>
        <charset val="134"/>
      </rPr>
      <t xml:space="preserve">    </t>
    </r>
    <r>
      <rPr>
        <sz val="11"/>
        <color theme="3" tint="0.4"/>
        <rFont val="宋体"/>
        <charset val="134"/>
      </rPr>
      <t>保障性安居工程</t>
    </r>
  </si>
  <si>
    <r>
      <rPr>
        <sz val="11"/>
        <rFont val="Times New Roman"/>
        <charset val="134"/>
      </rPr>
      <t xml:space="preserve">      </t>
    </r>
    <r>
      <rPr>
        <sz val="11"/>
        <rFont val="宋体"/>
        <charset val="134"/>
      </rPr>
      <t>廉租住房</t>
    </r>
  </si>
  <si>
    <r>
      <rPr>
        <sz val="11"/>
        <rFont val="Times New Roman"/>
        <charset val="134"/>
      </rPr>
      <t xml:space="preserve">      </t>
    </r>
    <r>
      <rPr>
        <sz val="11"/>
        <rFont val="宋体"/>
        <charset val="134"/>
      </rPr>
      <t>沉陷区治理</t>
    </r>
  </si>
  <si>
    <r>
      <rPr>
        <sz val="11"/>
        <rFont val="Times New Roman"/>
        <charset val="134"/>
      </rPr>
      <t xml:space="preserve">      </t>
    </r>
    <r>
      <rPr>
        <sz val="11"/>
        <rFont val="宋体"/>
        <charset val="134"/>
      </rPr>
      <t>棚户区改造</t>
    </r>
  </si>
  <si>
    <r>
      <rPr>
        <sz val="11"/>
        <rFont val="Times New Roman"/>
        <charset val="134"/>
      </rPr>
      <t xml:space="preserve">      </t>
    </r>
    <r>
      <rPr>
        <sz val="11"/>
        <rFont val="宋体"/>
        <charset val="134"/>
      </rPr>
      <t>少数民族地区游牧民定居工程</t>
    </r>
  </si>
  <si>
    <r>
      <rPr>
        <sz val="11"/>
        <rFont val="Times New Roman"/>
        <charset val="134"/>
      </rPr>
      <t xml:space="preserve">      </t>
    </r>
    <r>
      <rPr>
        <sz val="11"/>
        <rFont val="宋体"/>
        <charset val="134"/>
      </rPr>
      <t>农村危房改造</t>
    </r>
  </si>
  <si>
    <r>
      <rPr>
        <sz val="11"/>
        <rFont val="Times New Roman"/>
        <charset val="134"/>
      </rPr>
      <t xml:space="preserve">      </t>
    </r>
    <r>
      <rPr>
        <sz val="11"/>
        <rFont val="宋体"/>
        <charset val="134"/>
      </rPr>
      <t>公共租赁住房</t>
    </r>
  </si>
  <si>
    <r>
      <rPr>
        <sz val="11"/>
        <rFont val="Times New Roman"/>
        <charset val="134"/>
      </rPr>
      <t xml:space="preserve">      </t>
    </r>
    <r>
      <rPr>
        <sz val="11"/>
        <rFont val="宋体"/>
        <charset val="134"/>
      </rPr>
      <t>保障性住房租金补贴</t>
    </r>
  </si>
  <si>
    <r>
      <rPr>
        <sz val="11"/>
        <rFont val="Times New Roman"/>
        <charset val="134"/>
      </rPr>
      <t xml:space="preserve">      </t>
    </r>
    <r>
      <rPr>
        <sz val="11"/>
        <rFont val="宋体"/>
        <charset val="134"/>
      </rPr>
      <t>其他保障性安居工程</t>
    </r>
  </si>
  <si>
    <r>
      <rPr>
        <sz val="11"/>
        <color theme="3" tint="0.4"/>
        <rFont val="Times New Roman"/>
        <charset val="134"/>
      </rPr>
      <t xml:space="preserve">    </t>
    </r>
    <r>
      <rPr>
        <sz val="11"/>
        <color theme="3" tint="0.4"/>
        <rFont val="宋体"/>
        <charset val="134"/>
      </rPr>
      <t>住房改革</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</si>
  <si>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</si>
  <si>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提租补贴</t>
    </r>
  </si>
  <si>
    <r>
      <rPr>
        <sz val="11"/>
        <rFont val="Times New Roman"/>
        <charset val="134"/>
      </rPr>
      <t xml:space="preserve">      </t>
    </r>
    <r>
      <rPr>
        <sz val="11"/>
        <rFont val="宋体"/>
        <charset val="134"/>
      </rPr>
      <t>购房补贴</t>
    </r>
  </si>
  <si>
    <r>
      <rPr>
        <sz val="11"/>
        <color theme="3" tint="0.4"/>
        <rFont val="Times New Roman"/>
        <charset val="134"/>
      </rPr>
      <t xml:space="preserve">    </t>
    </r>
    <r>
      <rPr>
        <sz val="11"/>
        <color theme="3" tint="0.4"/>
        <rFont val="宋体"/>
        <charset val="134"/>
      </rPr>
      <t>城乡社区住宅</t>
    </r>
  </si>
  <si>
    <r>
      <rPr>
        <sz val="11"/>
        <rFont val="Times New Roman"/>
        <charset val="134"/>
      </rPr>
      <t xml:space="preserve">      </t>
    </r>
    <r>
      <rPr>
        <sz val="11"/>
        <rFont val="宋体"/>
        <charset val="134"/>
      </rPr>
      <t>公有住房建设和维修改造</t>
    </r>
  </si>
  <si>
    <r>
      <rPr>
        <sz val="11"/>
        <rFont val="Times New Roman"/>
        <charset val="134"/>
      </rPr>
      <t xml:space="preserve">      </t>
    </r>
    <r>
      <rPr>
        <sz val="11"/>
        <rFont val="宋体"/>
        <charset val="134"/>
      </rPr>
      <t>住房公积金管理</t>
    </r>
  </si>
  <si>
    <r>
      <rPr>
        <sz val="11"/>
        <rFont val="Times New Roman"/>
        <charset val="134"/>
      </rPr>
      <t xml:space="preserve">      </t>
    </r>
    <r>
      <rPr>
        <sz val="11"/>
        <rFont val="宋体"/>
        <charset val="134"/>
      </rPr>
      <t>其他城乡社区住宅</t>
    </r>
  </si>
  <si>
    <r>
      <rPr>
        <sz val="11"/>
        <color rgb="FFFF0000"/>
        <rFont val="Times New Roman"/>
        <charset val="134"/>
      </rPr>
      <t xml:space="preserve">  </t>
    </r>
    <r>
      <rPr>
        <sz val="11"/>
        <color rgb="FFFF0000"/>
        <rFont val="宋体"/>
        <charset val="134"/>
      </rPr>
      <t>二十、粮油物资储备支出</t>
    </r>
  </si>
  <si>
    <r>
      <rPr>
        <sz val="11"/>
        <color theme="3" tint="0.4"/>
        <rFont val="Times New Roman"/>
        <charset val="134"/>
      </rPr>
      <t xml:space="preserve">    </t>
    </r>
    <r>
      <rPr>
        <sz val="11"/>
        <color theme="3" tint="0.4"/>
        <rFont val="宋体"/>
        <charset val="134"/>
      </rPr>
      <t>粮油事务</t>
    </r>
  </si>
  <si>
    <r>
      <rPr>
        <sz val="11"/>
        <rFont val="Times New Roman"/>
        <charset val="134"/>
      </rPr>
      <t xml:space="preserve">      </t>
    </r>
    <r>
      <rPr>
        <sz val="11"/>
        <rFont val="宋体"/>
        <charset val="134"/>
      </rPr>
      <t>粮食财务与审计</t>
    </r>
  </si>
  <si>
    <r>
      <rPr>
        <sz val="11"/>
        <rFont val="Times New Roman"/>
        <charset val="134"/>
      </rPr>
      <t xml:space="preserve">      </t>
    </r>
    <r>
      <rPr>
        <sz val="11"/>
        <rFont val="宋体"/>
        <charset val="134"/>
      </rPr>
      <t>粮食信息统计</t>
    </r>
  </si>
  <si>
    <r>
      <rPr>
        <sz val="11"/>
        <rFont val="Times New Roman"/>
        <charset val="134"/>
      </rPr>
      <t xml:space="preserve">      </t>
    </r>
    <r>
      <rPr>
        <sz val="11"/>
        <rFont val="宋体"/>
        <charset val="134"/>
      </rPr>
      <t>粮食专项业务活动</t>
    </r>
  </si>
  <si>
    <r>
      <rPr>
        <sz val="11"/>
        <rFont val="Times New Roman"/>
        <charset val="134"/>
      </rPr>
      <t xml:space="preserve">      </t>
    </r>
    <r>
      <rPr>
        <sz val="11"/>
        <rFont val="宋体"/>
        <charset val="134"/>
      </rPr>
      <t>国家粮油差价补贴</t>
    </r>
  </si>
  <si>
    <r>
      <rPr>
        <sz val="11"/>
        <rFont val="Times New Roman"/>
        <charset val="134"/>
      </rPr>
      <t xml:space="preserve">      </t>
    </r>
    <r>
      <rPr>
        <sz val="11"/>
        <rFont val="宋体"/>
        <charset val="134"/>
      </rPr>
      <t>粮食财务挂账利息补贴</t>
    </r>
  </si>
  <si>
    <r>
      <rPr>
        <sz val="11"/>
        <rFont val="Times New Roman"/>
        <charset val="134"/>
      </rPr>
      <t xml:space="preserve">      </t>
    </r>
    <r>
      <rPr>
        <sz val="11"/>
        <rFont val="宋体"/>
        <charset val="134"/>
      </rPr>
      <t>粮食财务挂账消化款</t>
    </r>
  </si>
  <si>
    <r>
      <rPr>
        <sz val="11"/>
        <rFont val="Times New Roman"/>
        <charset val="134"/>
      </rPr>
      <t xml:space="preserve">      </t>
    </r>
    <r>
      <rPr>
        <sz val="11"/>
        <rFont val="宋体"/>
        <charset val="134"/>
      </rPr>
      <t>处理陈化粮补贴</t>
    </r>
  </si>
  <si>
    <r>
      <rPr>
        <sz val="11"/>
        <rFont val="Times New Roman"/>
        <charset val="134"/>
      </rPr>
      <t xml:space="preserve">      </t>
    </r>
    <r>
      <rPr>
        <sz val="11"/>
        <rFont val="宋体"/>
        <charset val="134"/>
      </rPr>
      <t>粮食风险基金</t>
    </r>
  </si>
  <si>
    <r>
      <rPr>
        <sz val="11"/>
        <rFont val="Times New Roman"/>
        <charset val="134"/>
      </rPr>
      <t xml:space="preserve">      </t>
    </r>
    <r>
      <rPr>
        <sz val="11"/>
        <rFont val="宋体"/>
        <charset val="134"/>
      </rPr>
      <t>粮油市场调控专项资金</t>
    </r>
  </si>
  <si>
    <r>
      <rPr>
        <sz val="11"/>
        <rFont val="Times New Roman"/>
        <charset val="134"/>
      </rPr>
      <t xml:space="preserve">      </t>
    </r>
    <r>
      <rPr>
        <sz val="11"/>
        <rFont val="宋体"/>
        <charset val="134"/>
      </rPr>
      <t>其他粮油事务</t>
    </r>
  </si>
  <si>
    <r>
      <rPr>
        <sz val="11"/>
        <color theme="3" tint="0.4"/>
        <rFont val="Times New Roman"/>
        <charset val="134"/>
      </rPr>
      <t xml:space="preserve">    </t>
    </r>
    <r>
      <rPr>
        <sz val="11"/>
        <color theme="3" tint="0.4"/>
        <rFont val="宋体"/>
        <charset val="134"/>
      </rPr>
      <t>物资事务</t>
    </r>
  </si>
  <si>
    <r>
      <rPr>
        <sz val="11"/>
        <rFont val="Times New Roman"/>
        <charset val="134"/>
      </rPr>
      <t xml:space="preserve">      </t>
    </r>
    <r>
      <rPr>
        <sz val="11"/>
        <rFont val="宋体"/>
        <charset val="134"/>
      </rPr>
      <t>铁路专用线</t>
    </r>
  </si>
  <si>
    <r>
      <rPr>
        <sz val="11"/>
        <rFont val="Times New Roman"/>
        <charset val="134"/>
      </rPr>
      <t xml:space="preserve">      </t>
    </r>
    <r>
      <rPr>
        <sz val="11"/>
        <rFont val="宋体"/>
        <charset val="134"/>
      </rPr>
      <t>护库武警和民兵</t>
    </r>
  </si>
  <si>
    <r>
      <rPr>
        <sz val="11"/>
        <rFont val="Times New Roman"/>
        <charset val="134"/>
      </rPr>
      <t xml:space="preserve">      </t>
    </r>
    <r>
      <rPr>
        <sz val="11"/>
        <rFont val="宋体"/>
        <charset val="134"/>
      </rPr>
      <t>物资保管与保养</t>
    </r>
  </si>
  <si>
    <r>
      <rPr>
        <sz val="11"/>
        <rFont val="Times New Roman"/>
        <charset val="134"/>
      </rPr>
      <t xml:space="preserve">      </t>
    </r>
    <r>
      <rPr>
        <sz val="11"/>
        <rFont val="宋体"/>
        <charset val="134"/>
      </rPr>
      <t>专项贷款利息</t>
    </r>
  </si>
  <si>
    <r>
      <rPr>
        <sz val="11"/>
        <rFont val="Times New Roman"/>
        <charset val="134"/>
      </rPr>
      <t xml:space="preserve">      </t>
    </r>
    <r>
      <rPr>
        <sz val="11"/>
        <rFont val="宋体"/>
        <charset val="134"/>
      </rPr>
      <t>物资转移</t>
    </r>
  </si>
  <si>
    <r>
      <rPr>
        <sz val="11"/>
        <rFont val="Times New Roman"/>
        <charset val="134"/>
      </rPr>
      <t xml:space="preserve">      </t>
    </r>
    <r>
      <rPr>
        <sz val="11"/>
        <rFont val="宋体"/>
        <charset val="134"/>
      </rPr>
      <t>物资轮换</t>
    </r>
  </si>
  <si>
    <r>
      <rPr>
        <sz val="11"/>
        <rFont val="Times New Roman"/>
        <charset val="134"/>
      </rPr>
      <t xml:space="preserve">      </t>
    </r>
    <r>
      <rPr>
        <sz val="11"/>
        <rFont val="宋体"/>
        <charset val="134"/>
      </rPr>
      <t>仓库建设</t>
    </r>
  </si>
  <si>
    <r>
      <rPr>
        <sz val="11"/>
        <rFont val="Times New Roman"/>
        <charset val="134"/>
      </rPr>
      <t xml:space="preserve">      </t>
    </r>
    <r>
      <rPr>
        <sz val="11"/>
        <rFont val="宋体"/>
        <charset val="134"/>
      </rPr>
      <t>仓库安防</t>
    </r>
  </si>
  <si>
    <r>
      <rPr>
        <sz val="11"/>
        <rFont val="Times New Roman"/>
        <charset val="134"/>
      </rPr>
      <t xml:space="preserve">      </t>
    </r>
    <r>
      <rPr>
        <sz val="11"/>
        <rFont val="宋体"/>
        <charset val="134"/>
      </rPr>
      <t>其他物资事务</t>
    </r>
  </si>
  <si>
    <r>
      <rPr>
        <sz val="11"/>
        <color theme="3" tint="0.4"/>
        <rFont val="Times New Roman"/>
        <charset val="134"/>
      </rPr>
      <t xml:space="preserve">    </t>
    </r>
    <r>
      <rPr>
        <sz val="11"/>
        <color theme="3" tint="0.4"/>
        <rFont val="宋体"/>
        <charset val="134"/>
      </rPr>
      <t>能源储备</t>
    </r>
  </si>
  <si>
    <r>
      <rPr>
        <sz val="11"/>
        <rFont val="Times New Roman"/>
        <charset val="134"/>
      </rPr>
      <t xml:space="preserve">      </t>
    </r>
    <r>
      <rPr>
        <sz val="11"/>
        <rFont val="宋体"/>
        <charset val="134"/>
      </rPr>
      <t>石油储备</t>
    </r>
  </si>
  <si>
    <r>
      <rPr>
        <sz val="11"/>
        <rFont val="Times New Roman"/>
        <charset val="134"/>
      </rPr>
      <t xml:space="preserve">      </t>
    </r>
    <r>
      <rPr>
        <sz val="11"/>
        <rFont val="宋体"/>
        <charset val="134"/>
      </rPr>
      <t>天然铀能源储备</t>
    </r>
  </si>
  <si>
    <r>
      <rPr>
        <sz val="11"/>
        <rFont val="Times New Roman"/>
        <charset val="134"/>
      </rPr>
      <t xml:space="preserve">      </t>
    </r>
    <r>
      <rPr>
        <sz val="11"/>
        <rFont val="宋体"/>
        <charset val="134"/>
      </rPr>
      <t>煤炭储备</t>
    </r>
  </si>
  <si>
    <r>
      <rPr>
        <sz val="11"/>
        <rFont val="Times New Roman"/>
        <charset val="134"/>
      </rPr>
      <t xml:space="preserve">      </t>
    </r>
    <r>
      <rPr>
        <sz val="11"/>
        <rFont val="宋体"/>
        <charset val="134"/>
      </rPr>
      <t>其他能源储备</t>
    </r>
  </si>
  <si>
    <r>
      <rPr>
        <sz val="11"/>
        <color theme="3" tint="0.4"/>
        <rFont val="Times New Roman"/>
        <charset val="134"/>
      </rPr>
      <t xml:space="preserve">    </t>
    </r>
    <r>
      <rPr>
        <sz val="11"/>
        <color theme="3" tint="0.4"/>
        <rFont val="宋体"/>
        <charset val="134"/>
      </rPr>
      <t>粮油储备</t>
    </r>
  </si>
  <si>
    <r>
      <rPr>
        <sz val="11"/>
        <rFont val="Times New Roman"/>
        <charset val="134"/>
      </rPr>
      <t xml:space="preserve">      </t>
    </r>
    <r>
      <rPr>
        <sz val="11"/>
        <rFont val="宋体"/>
        <charset val="134"/>
      </rPr>
      <t>储备粮油补贴</t>
    </r>
  </si>
  <si>
    <r>
      <rPr>
        <sz val="11"/>
        <rFont val="Times New Roman"/>
        <charset val="134"/>
      </rPr>
      <t xml:space="preserve">      </t>
    </r>
    <r>
      <rPr>
        <sz val="11"/>
        <rFont val="宋体"/>
        <charset val="134"/>
      </rPr>
      <t>储备粮油差价补贴</t>
    </r>
  </si>
  <si>
    <r>
      <rPr>
        <sz val="11"/>
        <rFont val="Times New Roman"/>
        <charset val="134"/>
      </rPr>
      <t xml:space="preserve">      </t>
    </r>
    <r>
      <rPr>
        <sz val="11"/>
        <rFont val="宋体"/>
        <charset val="134"/>
      </rPr>
      <t>储备粮（油</t>
    </r>
    <r>
      <rPr>
        <sz val="11"/>
        <rFont val="Times New Roman"/>
        <charset val="134"/>
      </rPr>
      <t>)</t>
    </r>
    <r>
      <rPr>
        <sz val="11"/>
        <rFont val="宋体"/>
        <charset val="134"/>
      </rPr>
      <t>库建设</t>
    </r>
  </si>
  <si>
    <r>
      <rPr>
        <sz val="11"/>
        <rFont val="Times New Roman"/>
        <charset val="134"/>
      </rPr>
      <t xml:space="preserve">      </t>
    </r>
    <r>
      <rPr>
        <sz val="11"/>
        <rFont val="宋体"/>
        <charset val="134"/>
      </rPr>
      <t>最低收购价政策</t>
    </r>
  </si>
  <si>
    <r>
      <rPr>
        <sz val="11"/>
        <rFont val="Times New Roman"/>
        <charset val="134"/>
      </rPr>
      <t xml:space="preserve">      </t>
    </r>
    <r>
      <rPr>
        <sz val="11"/>
        <rFont val="宋体"/>
        <charset val="134"/>
      </rPr>
      <t>其他粮油储备</t>
    </r>
  </si>
  <si>
    <r>
      <rPr>
        <sz val="11"/>
        <color theme="3" tint="0.4"/>
        <rFont val="Times New Roman"/>
        <charset val="134"/>
      </rPr>
      <t xml:space="preserve">    </t>
    </r>
    <r>
      <rPr>
        <sz val="11"/>
        <color theme="3" tint="0.4"/>
        <rFont val="宋体"/>
        <charset val="134"/>
      </rPr>
      <t>重要商品储备</t>
    </r>
  </si>
  <si>
    <r>
      <rPr>
        <sz val="11"/>
        <rFont val="Times New Roman"/>
        <charset val="134"/>
      </rPr>
      <t xml:space="preserve">      </t>
    </r>
    <r>
      <rPr>
        <sz val="11"/>
        <rFont val="宋体"/>
        <charset val="134"/>
      </rPr>
      <t>棉花储备</t>
    </r>
  </si>
  <si>
    <r>
      <rPr>
        <sz val="11"/>
        <rFont val="Times New Roman"/>
        <charset val="134"/>
      </rPr>
      <t xml:space="preserve">      </t>
    </r>
    <r>
      <rPr>
        <sz val="11"/>
        <rFont val="宋体"/>
        <charset val="134"/>
      </rPr>
      <t>食糖储备</t>
    </r>
  </si>
  <si>
    <r>
      <rPr>
        <sz val="11"/>
        <rFont val="Times New Roman"/>
        <charset val="134"/>
      </rPr>
      <t xml:space="preserve">      </t>
    </r>
    <r>
      <rPr>
        <sz val="11"/>
        <rFont val="宋体"/>
        <charset val="134"/>
      </rPr>
      <t>肉类储备</t>
    </r>
  </si>
  <si>
    <r>
      <rPr>
        <sz val="11"/>
        <rFont val="Times New Roman"/>
        <charset val="134"/>
      </rPr>
      <t xml:space="preserve">      </t>
    </r>
    <r>
      <rPr>
        <sz val="11"/>
        <rFont val="宋体"/>
        <charset val="134"/>
      </rPr>
      <t>化肥储备</t>
    </r>
  </si>
  <si>
    <r>
      <rPr>
        <sz val="11"/>
        <rFont val="Times New Roman"/>
        <charset val="134"/>
      </rPr>
      <t xml:space="preserve">      </t>
    </r>
    <r>
      <rPr>
        <sz val="11"/>
        <rFont val="宋体"/>
        <charset val="134"/>
      </rPr>
      <t>农药储备</t>
    </r>
  </si>
  <si>
    <r>
      <rPr>
        <sz val="11"/>
        <rFont val="Times New Roman"/>
        <charset val="134"/>
      </rPr>
      <t xml:space="preserve">      </t>
    </r>
    <r>
      <rPr>
        <sz val="11"/>
        <rFont val="宋体"/>
        <charset val="134"/>
      </rPr>
      <t>边销茶储备</t>
    </r>
  </si>
  <si>
    <r>
      <rPr>
        <sz val="11"/>
        <rFont val="Times New Roman"/>
        <charset val="134"/>
      </rPr>
      <t xml:space="preserve">      </t>
    </r>
    <r>
      <rPr>
        <sz val="11"/>
        <rFont val="宋体"/>
        <charset val="134"/>
      </rPr>
      <t>羊毛储备</t>
    </r>
  </si>
  <si>
    <r>
      <rPr>
        <sz val="11"/>
        <rFont val="Times New Roman"/>
        <charset val="134"/>
      </rPr>
      <t xml:space="preserve">      </t>
    </r>
    <r>
      <rPr>
        <sz val="11"/>
        <rFont val="宋体"/>
        <charset val="134"/>
      </rPr>
      <t>医药储备</t>
    </r>
  </si>
  <si>
    <r>
      <rPr>
        <sz val="11"/>
        <rFont val="Times New Roman"/>
        <charset val="134"/>
      </rPr>
      <t xml:space="preserve">      </t>
    </r>
    <r>
      <rPr>
        <sz val="11"/>
        <rFont val="宋体"/>
        <charset val="134"/>
      </rPr>
      <t>食盐储备</t>
    </r>
  </si>
  <si>
    <r>
      <rPr>
        <sz val="11"/>
        <rFont val="Times New Roman"/>
        <charset val="134"/>
      </rPr>
      <t xml:space="preserve">      </t>
    </r>
    <r>
      <rPr>
        <sz val="11"/>
        <rFont val="宋体"/>
        <charset val="134"/>
      </rPr>
      <t>战略物资储备</t>
    </r>
  </si>
  <si>
    <r>
      <rPr>
        <sz val="11"/>
        <rFont val="Times New Roman"/>
        <charset val="134"/>
      </rPr>
      <t xml:space="preserve">      </t>
    </r>
    <r>
      <rPr>
        <sz val="11"/>
        <rFont val="宋体"/>
        <charset val="134"/>
      </rPr>
      <t>其他重要商品储备</t>
    </r>
  </si>
  <si>
    <r>
      <rPr>
        <sz val="11"/>
        <color rgb="FFFF0000"/>
        <rFont val="Times New Roman"/>
        <charset val="134"/>
      </rPr>
      <t xml:space="preserve">  </t>
    </r>
    <r>
      <rPr>
        <sz val="11"/>
        <color rgb="FFFF0000"/>
        <rFont val="宋体"/>
        <charset val="134"/>
      </rPr>
      <t>二十一、灾害防治及应急管理支出</t>
    </r>
  </si>
  <si>
    <r>
      <rPr>
        <sz val="11"/>
        <color theme="3" tint="0.4"/>
        <rFont val="Times New Roman"/>
        <charset val="134"/>
      </rPr>
      <t xml:space="preserve">    </t>
    </r>
    <r>
      <rPr>
        <sz val="11"/>
        <color theme="3" tint="0.4"/>
        <rFont val="宋体"/>
        <charset val="134"/>
      </rPr>
      <t>应急管理事务</t>
    </r>
  </si>
  <si>
    <r>
      <rPr>
        <sz val="11"/>
        <rFont val="Times New Roman"/>
        <charset val="134"/>
      </rPr>
      <t xml:space="preserve">      </t>
    </r>
    <r>
      <rPr>
        <sz val="11"/>
        <rFont val="宋体"/>
        <charset val="134"/>
      </rPr>
      <t>灾害风险防治</t>
    </r>
  </si>
  <si>
    <r>
      <rPr>
        <sz val="11"/>
        <rFont val="Times New Roman"/>
        <charset val="134"/>
      </rPr>
      <t xml:space="preserve">      </t>
    </r>
    <r>
      <rPr>
        <sz val="11"/>
        <rFont val="宋体"/>
        <charset val="134"/>
      </rPr>
      <t>国务院安委会专项</t>
    </r>
  </si>
  <si>
    <r>
      <rPr>
        <sz val="11"/>
        <rFont val="Times New Roman"/>
        <charset val="134"/>
      </rPr>
      <t xml:space="preserve">      </t>
    </r>
    <r>
      <rPr>
        <sz val="11"/>
        <rFont val="宋体"/>
        <charset val="134"/>
      </rPr>
      <t>安全监管</t>
    </r>
  </si>
  <si>
    <r>
      <rPr>
        <sz val="11"/>
        <rFont val="Times New Roman"/>
        <charset val="134"/>
      </rPr>
      <t xml:space="preserve">      </t>
    </r>
    <r>
      <rPr>
        <sz val="11"/>
        <rFont val="宋体"/>
        <charset val="134"/>
      </rPr>
      <t>安全生产基础</t>
    </r>
  </si>
  <si>
    <r>
      <rPr>
        <sz val="11"/>
        <rFont val="Times New Roman"/>
        <charset val="134"/>
      </rPr>
      <t xml:space="preserve">      </t>
    </r>
    <r>
      <rPr>
        <sz val="11"/>
        <rFont val="宋体"/>
        <charset val="134"/>
      </rPr>
      <t>应急救援</t>
    </r>
  </si>
  <si>
    <r>
      <rPr>
        <sz val="11"/>
        <rFont val="Times New Roman"/>
        <charset val="134"/>
      </rPr>
      <t xml:space="preserve">      </t>
    </r>
    <r>
      <rPr>
        <sz val="11"/>
        <rFont val="宋体"/>
        <charset val="134"/>
      </rPr>
      <t>应急管理</t>
    </r>
  </si>
  <si>
    <r>
      <rPr>
        <sz val="11"/>
        <rFont val="Times New Roman"/>
        <charset val="134"/>
      </rPr>
      <t xml:space="preserve">      </t>
    </r>
    <r>
      <rPr>
        <sz val="11"/>
        <rFont val="宋体"/>
        <charset val="134"/>
      </rPr>
      <t>其他应急管理</t>
    </r>
  </si>
  <si>
    <r>
      <rPr>
        <sz val="11"/>
        <color theme="3" tint="0.4"/>
        <rFont val="Times New Roman"/>
        <charset val="134"/>
      </rPr>
      <t xml:space="preserve">    </t>
    </r>
    <r>
      <rPr>
        <sz val="11"/>
        <color theme="3" tint="0.4"/>
        <rFont val="宋体"/>
        <charset val="134"/>
      </rPr>
      <t>消防事务</t>
    </r>
  </si>
  <si>
    <r>
      <rPr>
        <sz val="11"/>
        <rFont val="Times New Roman"/>
        <charset val="134"/>
      </rPr>
      <t xml:space="preserve">      </t>
    </r>
    <r>
      <rPr>
        <sz val="11"/>
        <rFont val="宋体"/>
        <charset val="134"/>
      </rPr>
      <t>消防应急救援</t>
    </r>
  </si>
  <si>
    <r>
      <rPr>
        <sz val="11"/>
        <rFont val="Times New Roman"/>
        <charset val="134"/>
      </rPr>
      <t xml:space="preserve">      </t>
    </r>
    <r>
      <rPr>
        <sz val="11"/>
        <rFont val="宋体"/>
        <charset val="134"/>
      </rPr>
      <t>其他消防事务</t>
    </r>
  </si>
  <si>
    <r>
      <rPr>
        <sz val="11"/>
        <color theme="3" tint="0.4"/>
        <rFont val="Times New Roman"/>
        <charset val="134"/>
      </rPr>
      <t xml:space="preserve">    </t>
    </r>
    <r>
      <rPr>
        <sz val="11"/>
        <color theme="3" tint="0.4"/>
        <rFont val="宋体"/>
        <charset val="134"/>
      </rPr>
      <t>森林消防事务</t>
    </r>
  </si>
  <si>
    <r>
      <rPr>
        <sz val="11"/>
        <rFont val="Times New Roman"/>
        <charset val="134"/>
      </rPr>
      <t xml:space="preserve">      </t>
    </r>
    <r>
      <rPr>
        <sz val="11"/>
        <rFont val="宋体"/>
        <charset val="134"/>
      </rPr>
      <t>森林消防应急救援</t>
    </r>
  </si>
  <si>
    <r>
      <rPr>
        <sz val="11"/>
        <rFont val="Times New Roman"/>
        <charset val="134"/>
      </rPr>
      <t xml:space="preserve">      </t>
    </r>
    <r>
      <rPr>
        <sz val="11"/>
        <rFont val="宋体"/>
        <charset val="134"/>
      </rPr>
      <t>其他森林消防事务</t>
    </r>
  </si>
  <si>
    <r>
      <rPr>
        <sz val="11"/>
        <color theme="3" tint="0.4"/>
        <rFont val="Times New Roman"/>
        <charset val="134"/>
      </rPr>
      <t xml:space="preserve">    </t>
    </r>
    <r>
      <rPr>
        <sz val="11"/>
        <color theme="3" tint="0.4"/>
        <rFont val="宋体"/>
        <charset val="134"/>
      </rPr>
      <t>煤矿安全</t>
    </r>
  </si>
  <si>
    <r>
      <rPr>
        <sz val="11"/>
        <rFont val="Times New Roman"/>
        <charset val="134"/>
      </rPr>
      <t xml:space="preserve">      </t>
    </r>
    <r>
      <rPr>
        <sz val="11"/>
        <rFont val="宋体"/>
        <charset val="134"/>
      </rPr>
      <t>煤矿安全监察事务</t>
    </r>
  </si>
  <si>
    <r>
      <rPr>
        <sz val="11"/>
        <rFont val="Times New Roman"/>
        <charset val="134"/>
      </rPr>
      <t xml:space="preserve">      </t>
    </r>
    <r>
      <rPr>
        <sz val="11"/>
        <rFont val="宋体"/>
        <charset val="134"/>
      </rPr>
      <t>煤矿应急救援事务</t>
    </r>
  </si>
  <si>
    <r>
      <rPr>
        <sz val="11"/>
        <rFont val="Times New Roman"/>
        <charset val="134"/>
      </rPr>
      <t xml:space="preserve">      </t>
    </r>
    <r>
      <rPr>
        <sz val="11"/>
        <rFont val="宋体"/>
        <charset val="134"/>
      </rPr>
      <t>其他煤矿安全</t>
    </r>
  </si>
  <si>
    <r>
      <rPr>
        <sz val="11"/>
        <color theme="3" tint="0.4"/>
        <rFont val="Times New Roman"/>
        <charset val="134"/>
      </rPr>
      <t xml:space="preserve">    </t>
    </r>
    <r>
      <rPr>
        <sz val="11"/>
        <color theme="3" tint="0.4"/>
        <rFont val="宋体"/>
        <charset val="134"/>
      </rPr>
      <t>地震事务</t>
    </r>
  </si>
  <si>
    <r>
      <rPr>
        <sz val="11"/>
        <rFont val="Times New Roman"/>
        <charset val="134"/>
      </rPr>
      <t xml:space="preserve">      </t>
    </r>
    <r>
      <rPr>
        <sz val="11"/>
        <rFont val="宋体"/>
        <charset val="134"/>
      </rPr>
      <t>地震监测</t>
    </r>
  </si>
  <si>
    <r>
      <rPr>
        <sz val="11"/>
        <rFont val="Times New Roman"/>
        <charset val="134"/>
      </rPr>
      <t xml:space="preserve">      </t>
    </r>
    <r>
      <rPr>
        <sz val="11"/>
        <rFont val="宋体"/>
        <charset val="134"/>
      </rPr>
      <t>地震预测预报</t>
    </r>
  </si>
  <si>
    <r>
      <rPr>
        <sz val="11"/>
        <rFont val="Times New Roman"/>
        <charset val="134"/>
      </rPr>
      <t xml:space="preserve">      </t>
    </r>
    <r>
      <rPr>
        <sz val="11"/>
        <rFont val="宋体"/>
        <charset val="134"/>
      </rPr>
      <t>地震灾害预防</t>
    </r>
  </si>
  <si>
    <r>
      <rPr>
        <sz val="11"/>
        <rFont val="Times New Roman"/>
        <charset val="134"/>
      </rPr>
      <t xml:space="preserve">      </t>
    </r>
    <r>
      <rPr>
        <sz val="11"/>
        <rFont val="宋体"/>
        <charset val="134"/>
      </rPr>
      <t>地震应急救援</t>
    </r>
  </si>
  <si>
    <r>
      <rPr>
        <sz val="11"/>
        <rFont val="Times New Roman"/>
        <charset val="134"/>
      </rPr>
      <t xml:space="preserve">      </t>
    </r>
    <r>
      <rPr>
        <sz val="11"/>
        <rFont val="宋体"/>
        <charset val="134"/>
      </rPr>
      <t>地震环境探察</t>
    </r>
  </si>
  <si>
    <r>
      <rPr>
        <sz val="11"/>
        <rFont val="Times New Roman"/>
        <charset val="134"/>
      </rPr>
      <t xml:space="preserve">      </t>
    </r>
    <r>
      <rPr>
        <sz val="11"/>
        <rFont val="宋体"/>
        <charset val="134"/>
      </rPr>
      <t>防震减灾信息管理</t>
    </r>
  </si>
  <si>
    <r>
      <rPr>
        <sz val="11"/>
        <rFont val="Times New Roman"/>
        <charset val="134"/>
      </rPr>
      <t xml:space="preserve">      </t>
    </r>
    <r>
      <rPr>
        <sz val="11"/>
        <rFont val="宋体"/>
        <charset val="134"/>
      </rPr>
      <t>防震减灾基础管理</t>
    </r>
  </si>
  <si>
    <r>
      <rPr>
        <sz val="11"/>
        <rFont val="Times New Roman"/>
        <charset val="134"/>
      </rPr>
      <t xml:space="preserve">      </t>
    </r>
    <r>
      <rPr>
        <sz val="11"/>
        <rFont val="宋体"/>
        <charset val="134"/>
      </rPr>
      <t>地震事业机构</t>
    </r>
    <r>
      <rPr>
        <sz val="11"/>
        <rFont val="Times New Roman"/>
        <charset val="134"/>
      </rPr>
      <t xml:space="preserve"> </t>
    </r>
  </si>
  <si>
    <r>
      <rPr>
        <sz val="11"/>
        <rFont val="Times New Roman"/>
        <charset val="134"/>
      </rPr>
      <t xml:space="preserve">      </t>
    </r>
    <r>
      <rPr>
        <sz val="11"/>
        <rFont val="宋体"/>
        <charset val="134"/>
      </rPr>
      <t>其他地震事务</t>
    </r>
  </si>
  <si>
    <r>
      <rPr>
        <sz val="11"/>
        <color theme="3" tint="0.4"/>
        <rFont val="Times New Roman"/>
        <charset val="134"/>
      </rPr>
      <t xml:space="preserve">    </t>
    </r>
    <r>
      <rPr>
        <sz val="11"/>
        <color theme="3" tint="0.4"/>
        <rFont val="宋体"/>
        <charset val="134"/>
      </rPr>
      <t>自然灾害防治</t>
    </r>
  </si>
  <si>
    <r>
      <rPr>
        <sz val="11"/>
        <rFont val="Times New Roman"/>
        <charset val="134"/>
      </rPr>
      <t xml:space="preserve">      </t>
    </r>
    <r>
      <rPr>
        <sz val="11"/>
        <rFont val="宋体"/>
        <charset val="134"/>
      </rPr>
      <t>地质灾害防治</t>
    </r>
  </si>
  <si>
    <r>
      <rPr>
        <sz val="11"/>
        <rFont val="Times New Roman"/>
        <charset val="134"/>
      </rPr>
      <t xml:space="preserve">      </t>
    </r>
    <r>
      <rPr>
        <sz val="11"/>
        <rFont val="宋体"/>
        <charset val="134"/>
      </rPr>
      <t>森林草原防灾减灾</t>
    </r>
  </si>
  <si>
    <r>
      <rPr>
        <sz val="11"/>
        <rFont val="Times New Roman"/>
        <charset val="134"/>
      </rPr>
      <t xml:space="preserve">      </t>
    </r>
    <r>
      <rPr>
        <sz val="11"/>
        <rFont val="宋体"/>
        <charset val="134"/>
      </rPr>
      <t>其他自然灾害防治</t>
    </r>
  </si>
  <si>
    <r>
      <rPr>
        <sz val="11"/>
        <color theme="3" tint="0.4"/>
        <rFont val="Times New Roman"/>
        <charset val="134"/>
      </rPr>
      <t xml:space="preserve">    </t>
    </r>
    <r>
      <rPr>
        <sz val="11"/>
        <color theme="3" tint="0.4"/>
        <rFont val="宋体"/>
        <charset val="134"/>
      </rPr>
      <t>自然灾害救灾及恢复重建</t>
    </r>
  </si>
  <si>
    <r>
      <rPr>
        <sz val="11"/>
        <rFont val="Times New Roman"/>
        <charset val="134"/>
      </rPr>
      <t xml:space="preserve">      </t>
    </r>
    <r>
      <rPr>
        <sz val="11"/>
        <rFont val="宋体"/>
        <charset val="134"/>
      </rPr>
      <t>中央自然灾害生活补助</t>
    </r>
  </si>
  <si>
    <r>
      <rPr>
        <sz val="11"/>
        <rFont val="Times New Roman"/>
        <charset val="134"/>
      </rPr>
      <t xml:space="preserve">      </t>
    </r>
    <r>
      <rPr>
        <sz val="11"/>
        <rFont val="宋体"/>
        <charset val="134"/>
      </rPr>
      <t>地方自然灾害生活补助</t>
    </r>
  </si>
  <si>
    <r>
      <rPr>
        <sz val="11"/>
        <rFont val="Times New Roman"/>
        <charset val="134"/>
      </rPr>
      <t xml:space="preserve">      </t>
    </r>
    <r>
      <rPr>
        <sz val="11"/>
        <rFont val="宋体"/>
        <charset val="134"/>
      </rPr>
      <t>自然灾害救灾补助</t>
    </r>
  </si>
  <si>
    <r>
      <rPr>
        <sz val="11"/>
        <rFont val="Times New Roman"/>
        <charset val="134"/>
      </rPr>
      <t xml:space="preserve">      </t>
    </r>
    <r>
      <rPr>
        <sz val="11"/>
        <rFont val="宋体"/>
        <charset val="134"/>
      </rPr>
      <t>自然灾害灾后重建补助</t>
    </r>
  </si>
  <si>
    <r>
      <rPr>
        <sz val="11"/>
        <rFont val="Times New Roman"/>
        <charset val="134"/>
      </rPr>
      <t xml:space="preserve">      </t>
    </r>
    <r>
      <rPr>
        <sz val="11"/>
        <rFont val="宋体"/>
        <charset val="134"/>
      </rPr>
      <t>其他自然灾害生活救助</t>
    </r>
  </si>
  <si>
    <r>
      <rPr>
        <sz val="11"/>
        <color theme="3" tint="0.4"/>
        <rFont val="Times New Roman"/>
        <charset val="134"/>
      </rPr>
      <t xml:space="preserve">    </t>
    </r>
    <r>
      <rPr>
        <sz val="11"/>
        <color theme="3" tint="0.4"/>
        <rFont val="宋体"/>
        <charset val="134"/>
      </rPr>
      <t>其他灾害防治及应急管理</t>
    </r>
  </si>
  <si>
    <t>二十二、预备费</t>
  </si>
  <si>
    <r>
      <rPr>
        <sz val="11"/>
        <color rgb="FFFF0000"/>
        <rFont val="宋体"/>
        <charset val="134"/>
      </rPr>
      <t>二十三、</t>
    </r>
    <r>
      <rPr>
        <sz val="11"/>
        <color rgb="FFFF0000"/>
        <rFont val="Times New Roman"/>
        <charset val="134"/>
      </rPr>
      <t xml:space="preserve"> </t>
    </r>
    <r>
      <rPr>
        <sz val="11"/>
        <color rgb="FFFF0000"/>
        <rFont val="宋体"/>
        <charset val="134"/>
      </rPr>
      <t>债务付息支出</t>
    </r>
  </si>
  <si>
    <r>
      <rPr>
        <sz val="11"/>
        <color theme="3" tint="0.4"/>
        <rFont val="Times New Roman"/>
        <charset val="134"/>
      </rPr>
      <t xml:space="preserve">    </t>
    </r>
    <r>
      <rPr>
        <sz val="11"/>
        <color theme="3" tint="0.4"/>
        <rFont val="宋体"/>
        <charset val="134"/>
      </rPr>
      <t>中央政府国内债务付息</t>
    </r>
  </si>
  <si>
    <r>
      <rPr>
        <sz val="11"/>
        <color theme="3" tint="0.4"/>
        <rFont val="Times New Roman"/>
        <charset val="134"/>
      </rPr>
      <t xml:space="preserve">    </t>
    </r>
    <r>
      <rPr>
        <sz val="11"/>
        <color theme="3" tint="0.4"/>
        <rFont val="宋体"/>
        <charset val="134"/>
      </rPr>
      <t>中央政府国外债务付息</t>
    </r>
  </si>
  <si>
    <r>
      <rPr>
        <sz val="11"/>
        <color theme="3" tint="0.4"/>
        <rFont val="Times New Roman"/>
        <charset val="134"/>
      </rPr>
      <t xml:space="preserve">    </t>
    </r>
    <r>
      <rPr>
        <sz val="11"/>
        <color theme="3" tint="0.4"/>
        <rFont val="宋体"/>
        <charset val="134"/>
      </rPr>
      <t>地方政府一般债务付息</t>
    </r>
  </si>
  <si>
    <r>
      <rPr>
        <sz val="11"/>
        <rFont val="Times New Roman"/>
        <charset val="134"/>
      </rPr>
      <t xml:space="preserve">      </t>
    </r>
    <r>
      <rPr>
        <sz val="11"/>
        <rFont val="宋体"/>
        <charset val="134"/>
      </rPr>
      <t>地方政府一般债券付息</t>
    </r>
  </si>
  <si>
    <r>
      <rPr>
        <sz val="11"/>
        <rFont val="Times New Roman"/>
        <charset val="134"/>
      </rPr>
      <t xml:space="preserve">      </t>
    </r>
    <r>
      <rPr>
        <sz val="11"/>
        <rFont val="宋体"/>
        <charset val="134"/>
      </rPr>
      <t>地方政府向外国政府借款付息</t>
    </r>
  </si>
  <si>
    <r>
      <rPr>
        <sz val="11"/>
        <rFont val="Times New Roman"/>
        <charset val="134"/>
      </rPr>
      <t xml:space="preserve">      </t>
    </r>
    <r>
      <rPr>
        <sz val="11"/>
        <rFont val="宋体"/>
        <charset val="134"/>
      </rPr>
      <t>地方政府向国际组织借款付息</t>
    </r>
  </si>
  <si>
    <r>
      <rPr>
        <sz val="11"/>
        <rFont val="Times New Roman"/>
        <charset val="134"/>
      </rPr>
      <t xml:space="preserve">      </t>
    </r>
    <r>
      <rPr>
        <sz val="11"/>
        <rFont val="宋体"/>
        <charset val="134"/>
      </rPr>
      <t>地方政府其他一般债务付息</t>
    </r>
  </si>
  <si>
    <r>
      <rPr>
        <sz val="11"/>
        <color rgb="FFFF0000"/>
        <rFont val="宋体"/>
        <charset val="134"/>
      </rPr>
      <t>二十四、</t>
    </r>
    <r>
      <rPr>
        <sz val="11"/>
        <color rgb="FFFF0000"/>
        <rFont val="Times New Roman"/>
        <charset val="134"/>
      </rPr>
      <t xml:space="preserve"> </t>
    </r>
    <r>
      <rPr>
        <sz val="11"/>
        <color rgb="FFFF0000"/>
        <rFont val="宋体"/>
        <charset val="134"/>
      </rPr>
      <t>债务发行费用支出</t>
    </r>
  </si>
  <si>
    <r>
      <rPr>
        <sz val="11"/>
        <color theme="3" tint="0.4"/>
        <rFont val="Times New Roman"/>
        <charset val="134"/>
      </rPr>
      <t xml:space="preserve">    </t>
    </r>
    <r>
      <rPr>
        <sz val="11"/>
        <color theme="3" tint="0.4"/>
        <rFont val="宋体"/>
        <charset val="134"/>
      </rPr>
      <t>中央政府国内债务发行费用</t>
    </r>
  </si>
  <si>
    <r>
      <rPr>
        <sz val="11"/>
        <color theme="3" tint="0.4"/>
        <rFont val="Times New Roman"/>
        <charset val="134"/>
      </rPr>
      <t xml:space="preserve">    </t>
    </r>
    <r>
      <rPr>
        <sz val="11"/>
        <color theme="3" tint="0.4"/>
        <rFont val="宋体"/>
        <charset val="134"/>
      </rPr>
      <t>中央政府国外债务发行费用</t>
    </r>
  </si>
  <si>
    <r>
      <rPr>
        <sz val="11"/>
        <color theme="3" tint="0.4"/>
        <rFont val="Times New Roman"/>
        <charset val="134"/>
      </rPr>
      <t xml:space="preserve">    </t>
    </r>
    <r>
      <rPr>
        <sz val="11"/>
        <color theme="3" tint="0.4"/>
        <rFont val="宋体"/>
        <charset val="134"/>
      </rPr>
      <t>地方政府一般债务发行费用</t>
    </r>
  </si>
  <si>
    <r>
      <rPr>
        <sz val="12"/>
        <color rgb="FFFF0000"/>
        <rFont val="宋体"/>
        <charset val="134"/>
      </rPr>
      <t>二十五、</t>
    </r>
    <r>
      <rPr>
        <sz val="12"/>
        <color rgb="FFFF0000"/>
        <rFont val="Times New Roman"/>
        <charset val="134"/>
      </rPr>
      <t xml:space="preserve"> </t>
    </r>
    <r>
      <rPr>
        <sz val="12"/>
        <color rgb="FFFF0000"/>
        <rFont val="宋体"/>
        <charset val="134"/>
      </rPr>
      <t>其他</t>
    </r>
  </si>
  <si>
    <r>
      <rPr>
        <sz val="11"/>
        <color theme="3" tint="0.4"/>
        <rFont val="Times New Roman"/>
        <charset val="134"/>
      </rPr>
      <t xml:space="preserve">    </t>
    </r>
    <r>
      <rPr>
        <sz val="11"/>
        <color theme="3" tint="0.4"/>
        <rFont val="宋体"/>
        <charset val="134"/>
      </rPr>
      <t>年初预留</t>
    </r>
  </si>
  <si>
    <r>
      <rPr>
        <sz val="11"/>
        <color theme="3" tint="0.4"/>
        <rFont val="Times New Roman"/>
        <charset val="134"/>
      </rPr>
      <t xml:space="preserve">    </t>
    </r>
    <r>
      <rPr>
        <sz val="11"/>
        <color theme="3" tint="0.4"/>
        <rFont val="宋体"/>
        <charset val="134"/>
      </rPr>
      <t>其他支出</t>
    </r>
  </si>
  <si>
    <t>支出合计</t>
  </si>
  <si>
    <r>
      <rPr>
        <sz val="12"/>
        <rFont val="黑体"/>
        <charset val="134"/>
      </rPr>
      <t>表三</t>
    </r>
  </si>
  <si>
    <r>
      <rPr>
        <b/>
        <sz val="16"/>
        <rFont val="Times New Roman"/>
        <charset val="134"/>
      </rPr>
      <t>2020</t>
    </r>
    <r>
      <rPr>
        <b/>
        <sz val="16"/>
        <rFont val="黑体"/>
        <charset val="134"/>
      </rPr>
      <t>年一般公共预算收支平衡表</t>
    </r>
  </si>
  <si>
    <r>
      <rPr>
        <b/>
        <sz val="12"/>
        <rFont val="宋体"/>
        <charset val="134"/>
      </rPr>
      <t>收</t>
    </r>
    <r>
      <rPr>
        <b/>
        <sz val="14"/>
        <rFont val="宋体"/>
        <charset val="134"/>
      </rPr>
      <t>入</t>
    </r>
  </si>
  <si>
    <r>
      <rPr>
        <b/>
        <sz val="12"/>
        <rFont val="宋体"/>
        <charset val="134"/>
      </rPr>
      <t>支出</t>
    </r>
  </si>
  <si>
    <r>
      <rPr>
        <b/>
        <sz val="11"/>
        <rFont val="宋体"/>
        <charset val="134"/>
      </rPr>
      <t>本级收入合计</t>
    </r>
  </si>
  <si>
    <r>
      <rPr>
        <b/>
        <sz val="11"/>
        <rFont val="宋体"/>
        <charset val="134"/>
      </rPr>
      <t>本级支出合计</t>
    </r>
  </si>
  <si>
    <r>
      <rPr>
        <b/>
        <sz val="11"/>
        <rFont val="宋体"/>
        <charset val="134"/>
      </rPr>
      <t>转移性收入</t>
    </r>
  </si>
  <si>
    <r>
      <rPr>
        <b/>
        <sz val="11"/>
        <rFont val="宋体"/>
        <charset val="134"/>
      </rPr>
      <t>转移性支出</t>
    </r>
  </si>
  <si>
    <r>
      <rPr>
        <sz val="11"/>
        <rFont val="Times New Roman"/>
        <charset val="134"/>
      </rPr>
      <t xml:space="preserve">  </t>
    </r>
    <r>
      <rPr>
        <sz val="11"/>
        <rFont val="宋体"/>
        <charset val="134"/>
      </rPr>
      <t>上级补助收入</t>
    </r>
  </si>
  <si>
    <r>
      <rPr>
        <sz val="11"/>
        <rFont val="Times New Roman"/>
        <charset val="134"/>
      </rPr>
      <t xml:space="preserve">  </t>
    </r>
    <r>
      <rPr>
        <sz val="11"/>
        <rFont val="宋体"/>
        <charset val="134"/>
      </rPr>
      <t>上解支出</t>
    </r>
  </si>
  <si>
    <r>
      <rPr>
        <sz val="11"/>
        <rFont val="Times New Roman"/>
        <charset val="134"/>
      </rPr>
      <t xml:space="preserve">    </t>
    </r>
    <r>
      <rPr>
        <sz val="11"/>
        <rFont val="宋体"/>
        <charset val="134"/>
      </rPr>
      <t>返还性收入</t>
    </r>
  </si>
  <si>
    <r>
      <rPr>
        <sz val="11"/>
        <rFont val="Times New Roman"/>
        <charset val="134"/>
      </rPr>
      <t xml:space="preserve">    </t>
    </r>
    <r>
      <rPr>
        <sz val="11"/>
        <rFont val="宋体"/>
        <charset val="134"/>
      </rPr>
      <t>体制上解支出</t>
    </r>
  </si>
  <si>
    <r>
      <rPr>
        <sz val="11"/>
        <rFont val="Times New Roman"/>
        <charset val="134"/>
      </rPr>
      <t xml:space="preserve">      </t>
    </r>
    <r>
      <rPr>
        <sz val="11"/>
        <rFont val="宋体"/>
        <charset val="134"/>
      </rPr>
      <t>所得税基数返还收入</t>
    </r>
    <r>
      <rPr>
        <sz val="11"/>
        <rFont val="Times New Roman"/>
        <charset val="134"/>
      </rPr>
      <t xml:space="preserve"> </t>
    </r>
  </si>
  <si>
    <r>
      <rPr>
        <sz val="11"/>
        <rFont val="Times New Roman"/>
        <charset val="134"/>
      </rPr>
      <t xml:space="preserve">    </t>
    </r>
    <r>
      <rPr>
        <sz val="11"/>
        <rFont val="宋体"/>
        <charset val="134"/>
      </rPr>
      <t>专项上解支出</t>
    </r>
  </si>
  <si>
    <r>
      <rPr>
        <sz val="11"/>
        <rFont val="Times New Roman"/>
        <charset val="134"/>
      </rPr>
      <t xml:space="preserve">      </t>
    </r>
    <r>
      <rPr>
        <sz val="11"/>
        <rFont val="宋体"/>
        <charset val="134"/>
      </rPr>
      <t>成品油税费改革税收返还收入</t>
    </r>
  </si>
  <si>
    <r>
      <rPr>
        <sz val="11"/>
        <rFont val="Times New Roman"/>
        <charset val="134"/>
      </rPr>
      <t xml:space="preserve">      </t>
    </r>
    <r>
      <rPr>
        <sz val="11"/>
        <rFont val="宋体"/>
        <charset val="134"/>
      </rPr>
      <t>增值税税收返还收入</t>
    </r>
  </si>
  <si>
    <r>
      <rPr>
        <sz val="11"/>
        <rFont val="Times New Roman"/>
        <charset val="134"/>
      </rPr>
      <t xml:space="preserve">      </t>
    </r>
    <r>
      <rPr>
        <sz val="11"/>
        <rFont val="宋体"/>
        <charset val="134"/>
      </rPr>
      <t>消费税税收返还收入</t>
    </r>
  </si>
  <si>
    <r>
      <rPr>
        <sz val="11"/>
        <rFont val="Times New Roman"/>
        <charset val="134"/>
      </rPr>
      <t xml:space="preserve">      </t>
    </r>
    <r>
      <rPr>
        <sz val="11"/>
        <rFont val="宋体"/>
        <charset val="134"/>
      </rPr>
      <t>增值税</t>
    </r>
    <r>
      <rPr>
        <sz val="11"/>
        <rFont val="Times New Roman"/>
        <charset val="134"/>
      </rPr>
      <t>“</t>
    </r>
    <r>
      <rPr>
        <sz val="11"/>
        <rFont val="宋体"/>
        <charset val="134"/>
      </rPr>
      <t>五五分享</t>
    </r>
    <r>
      <rPr>
        <sz val="11"/>
        <rFont val="Times New Roman"/>
        <charset val="134"/>
      </rPr>
      <t>”</t>
    </r>
    <r>
      <rPr>
        <sz val="11"/>
        <rFont val="宋体"/>
        <charset val="134"/>
      </rPr>
      <t>税收返还收入</t>
    </r>
  </si>
  <si>
    <r>
      <rPr>
        <sz val="11"/>
        <rFont val="Times New Roman"/>
        <charset val="134"/>
      </rPr>
      <t xml:space="preserve">      </t>
    </r>
    <r>
      <rPr>
        <sz val="11"/>
        <rFont val="宋体"/>
        <charset val="134"/>
      </rPr>
      <t>其他返还性收入</t>
    </r>
  </si>
  <si>
    <r>
      <rPr>
        <sz val="11"/>
        <rFont val="Times New Roman"/>
        <charset val="134"/>
      </rPr>
      <t xml:space="preserve">    </t>
    </r>
    <r>
      <rPr>
        <sz val="11"/>
        <rFont val="宋体"/>
        <charset val="134"/>
      </rPr>
      <t>一般性转移支付收入</t>
    </r>
  </si>
  <si>
    <r>
      <rPr>
        <sz val="11"/>
        <rFont val="Times New Roman"/>
        <charset val="134"/>
      </rPr>
      <t xml:space="preserve">      </t>
    </r>
    <r>
      <rPr>
        <sz val="11"/>
        <rFont val="宋体"/>
        <charset val="134"/>
      </rPr>
      <t>体制补助收入</t>
    </r>
  </si>
  <si>
    <r>
      <rPr>
        <sz val="11"/>
        <rFont val="Times New Roman"/>
        <charset val="134"/>
      </rPr>
      <t xml:space="preserve">      </t>
    </r>
    <r>
      <rPr>
        <sz val="11"/>
        <rFont val="宋体"/>
        <charset val="134"/>
      </rPr>
      <t>均衡性转移支付收入</t>
    </r>
  </si>
  <si>
    <r>
      <rPr>
        <sz val="11"/>
        <rFont val="Times New Roman"/>
        <charset val="134"/>
      </rPr>
      <t xml:space="preserve">      </t>
    </r>
    <r>
      <rPr>
        <sz val="11"/>
        <rFont val="宋体"/>
        <charset val="134"/>
      </rPr>
      <t>县级基本财力保障机制奖补资金收入</t>
    </r>
  </si>
  <si>
    <r>
      <rPr>
        <sz val="11"/>
        <rFont val="Times New Roman"/>
        <charset val="134"/>
      </rPr>
      <t xml:space="preserve">      </t>
    </r>
    <r>
      <rPr>
        <sz val="11"/>
        <rFont val="宋体"/>
        <charset val="134"/>
      </rPr>
      <t>结算补助收入</t>
    </r>
  </si>
  <si>
    <r>
      <rPr>
        <sz val="11"/>
        <rFont val="Times New Roman"/>
        <charset val="134"/>
      </rPr>
      <t xml:space="preserve">      </t>
    </r>
    <r>
      <rPr>
        <sz val="11"/>
        <rFont val="宋体"/>
        <charset val="134"/>
      </rPr>
      <t>资源枯竭型城市转移支付补助收入</t>
    </r>
  </si>
  <si>
    <r>
      <rPr>
        <sz val="11"/>
        <rFont val="Times New Roman"/>
        <charset val="134"/>
      </rPr>
      <t xml:space="preserve">      </t>
    </r>
    <r>
      <rPr>
        <sz val="11"/>
        <rFont val="宋体"/>
        <charset val="134"/>
      </rPr>
      <t>企业事业单位划转补助收入</t>
    </r>
  </si>
  <si>
    <r>
      <rPr>
        <sz val="11"/>
        <rFont val="Times New Roman"/>
        <charset val="134"/>
      </rPr>
      <t xml:space="preserve">      </t>
    </r>
    <r>
      <rPr>
        <sz val="11"/>
        <rFont val="宋体"/>
        <charset val="134"/>
      </rPr>
      <t>产粮（油）大县奖励资金收入</t>
    </r>
  </si>
  <si>
    <r>
      <rPr>
        <sz val="11"/>
        <rFont val="Times New Roman"/>
        <charset val="134"/>
      </rPr>
      <t xml:space="preserve">      </t>
    </r>
    <r>
      <rPr>
        <sz val="11"/>
        <rFont val="宋体"/>
        <charset val="134"/>
      </rPr>
      <t>重点生态功能区转移支付收入</t>
    </r>
  </si>
  <si>
    <r>
      <rPr>
        <sz val="11"/>
        <rFont val="Times New Roman"/>
        <charset val="134"/>
      </rPr>
      <t xml:space="preserve">      </t>
    </r>
    <r>
      <rPr>
        <sz val="11"/>
        <rFont val="宋体"/>
        <charset val="134"/>
      </rPr>
      <t>固定数额补助收入</t>
    </r>
  </si>
  <si>
    <r>
      <rPr>
        <sz val="11"/>
        <rFont val="Times New Roman"/>
        <charset val="134"/>
      </rPr>
      <t xml:space="preserve">      </t>
    </r>
    <r>
      <rPr>
        <sz val="11"/>
        <rFont val="宋体"/>
        <charset val="134"/>
      </rPr>
      <t>革命老区转移支付收入</t>
    </r>
  </si>
  <si>
    <r>
      <rPr>
        <sz val="11"/>
        <rFont val="Times New Roman"/>
        <charset val="134"/>
      </rPr>
      <t xml:space="preserve">      </t>
    </r>
    <r>
      <rPr>
        <sz val="11"/>
        <rFont val="宋体"/>
        <charset val="134"/>
      </rPr>
      <t>民族地区转移支付收入</t>
    </r>
  </si>
  <si>
    <r>
      <rPr>
        <sz val="11"/>
        <rFont val="Times New Roman"/>
        <charset val="134"/>
      </rPr>
      <t xml:space="preserve">      </t>
    </r>
    <r>
      <rPr>
        <sz val="11"/>
        <rFont val="宋体"/>
        <charset val="134"/>
      </rPr>
      <t>边境地区转移支付收入</t>
    </r>
  </si>
  <si>
    <r>
      <rPr>
        <sz val="11"/>
        <rFont val="Times New Roman"/>
        <charset val="134"/>
      </rPr>
      <t xml:space="preserve">      </t>
    </r>
    <r>
      <rPr>
        <sz val="11"/>
        <rFont val="宋体"/>
        <charset val="134"/>
      </rPr>
      <t>贫困地区转移支付收入</t>
    </r>
  </si>
  <si>
    <r>
      <rPr>
        <sz val="11"/>
        <rFont val="Times New Roman"/>
        <charset val="134"/>
      </rPr>
      <t xml:space="preserve">      </t>
    </r>
    <r>
      <rPr>
        <sz val="11"/>
        <rFont val="宋体"/>
        <charset val="134"/>
      </rPr>
      <t>一般公共服务共同财政事权转移支付收入</t>
    </r>
  </si>
  <si>
    <r>
      <rPr>
        <sz val="11"/>
        <rFont val="Times New Roman"/>
        <charset val="134"/>
      </rPr>
      <t xml:space="preserve">      </t>
    </r>
    <r>
      <rPr>
        <sz val="11"/>
        <rFont val="宋体"/>
        <charset val="134"/>
      </rPr>
      <t>外交共同财政事权转移支付收入</t>
    </r>
  </si>
  <si>
    <r>
      <rPr>
        <sz val="11"/>
        <rFont val="Times New Roman"/>
        <charset val="134"/>
      </rPr>
      <t xml:space="preserve">      </t>
    </r>
    <r>
      <rPr>
        <sz val="11"/>
        <rFont val="宋体"/>
        <charset val="134"/>
      </rPr>
      <t>国防共同财政事权转移支付收入</t>
    </r>
  </si>
  <si>
    <r>
      <rPr>
        <sz val="11"/>
        <rFont val="Times New Roman"/>
        <charset val="134"/>
      </rPr>
      <t xml:space="preserve">      </t>
    </r>
    <r>
      <rPr>
        <sz val="11"/>
        <rFont val="宋体"/>
        <charset val="134"/>
      </rPr>
      <t>公共安全共同财政事权转移支付收入</t>
    </r>
  </si>
  <si>
    <r>
      <rPr>
        <sz val="11"/>
        <rFont val="Times New Roman"/>
        <charset val="134"/>
      </rPr>
      <t xml:space="preserve">      </t>
    </r>
    <r>
      <rPr>
        <sz val="11"/>
        <rFont val="宋体"/>
        <charset val="134"/>
      </rPr>
      <t>教育共同财政事权转移支付收入</t>
    </r>
  </si>
  <si>
    <r>
      <rPr>
        <sz val="11"/>
        <rFont val="Times New Roman"/>
        <charset val="134"/>
      </rPr>
      <t xml:space="preserve">      </t>
    </r>
    <r>
      <rPr>
        <sz val="11"/>
        <rFont val="宋体"/>
        <charset val="134"/>
      </rPr>
      <t>科学技术共同财政事权转移支付收入</t>
    </r>
  </si>
  <si>
    <r>
      <rPr>
        <sz val="11"/>
        <rFont val="Times New Roman"/>
        <charset val="134"/>
      </rPr>
      <t xml:space="preserve">      </t>
    </r>
    <r>
      <rPr>
        <sz val="11"/>
        <rFont val="宋体"/>
        <charset val="134"/>
      </rPr>
      <t>文化旅游体育与传媒共同财政事权转移支付收入</t>
    </r>
  </si>
  <si>
    <r>
      <rPr>
        <sz val="11"/>
        <rFont val="Times New Roman"/>
        <charset val="134"/>
      </rPr>
      <t xml:space="preserve">      </t>
    </r>
    <r>
      <rPr>
        <sz val="11"/>
        <rFont val="宋体"/>
        <charset val="134"/>
      </rPr>
      <t>社会保障和就业共同财政事权转移支付收入</t>
    </r>
  </si>
  <si>
    <r>
      <rPr>
        <sz val="11"/>
        <rFont val="Times New Roman"/>
        <charset val="134"/>
      </rPr>
      <t xml:space="preserve">      </t>
    </r>
    <r>
      <rPr>
        <sz val="11"/>
        <rFont val="宋体"/>
        <charset val="134"/>
      </rPr>
      <t>医疗卫生共同财政事权转移支付收入</t>
    </r>
  </si>
  <si>
    <r>
      <rPr>
        <sz val="11"/>
        <rFont val="Times New Roman"/>
        <charset val="134"/>
      </rPr>
      <t xml:space="preserve">      </t>
    </r>
    <r>
      <rPr>
        <sz val="11"/>
        <rFont val="宋体"/>
        <charset val="134"/>
      </rPr>
      <t>节能环保共同财政事权转移支付收入</t>
    </r>
  </si>
  <si>
    <r>
      <rPr>
        <sz val="11"/>
        <rFont val="Times New Roman"/>
        <charset val="134"/>
      </rPr>
      <t xml:space="preserve">      </t>
    </r>
    <r>
      <rPr>
        <sz val="11"/>
        <rFont val="宋体"/>
        <charset val="134"/>
      </rPr>
      <t>城乡社区共同财政事权转移支付收入</t>
    </r>
  </si>
  <si>
    <r>
      <rPr>
        <sz val="11"/>
        <rFont val="Times New Roman"/>
        <charset val="134"/>
      </rPr>
      <t xml:space="preserve">      </t>
    </r>
    <r>
      <rPr>
        <sz val="11"/>
        <rFont val="宋体"/>
        <charset val="134"/>
      </rPr>
      <t>农林水共同财政事权转移支付收入</t>
    </r>
  </si>
  <si>
    <r>
      <rPr>
        <sz val="11"/>
        <rFont val="Times New Roman"/>
        <charset val="134"/>
      </rPr>
      <t xml:space="preserve">      </t>
    </r>
    <r>
      <rPr>
        <sz val="11"/>
        <rFont val="宋体"/>
        <charset val="134"/>
      </rPr>
      <t>交通运输共同财政事权转移支付收入</t>
    </r>
  </si>
  <si>
    <r>
      <rPr>
        <sz val="11"/>
        <rFont val="Times New Roman"/>
        <charset val="134"/>
      </rPr>
      <t xml:space="preserve">      </t>
    </r>
    <r>
      <rPr>
        <sz val="11"/>
        <rFont val="宋体"/>
        <charset val="134"/>
      </rPr>
      <t>资源勘探信息等共同财政事权转移支付收入</t>
    </r>
  </si>
  <si>
    <r>
      <rPr>
        <sz val="11"/>
        <rFont val="Times New Roman"/>
        <charset val="134"/>
      </rPr>
      <t xml:space="preserve">      </t>
    </r>
    <r>
      <rPr>
        <sz val="11"/>
        <rFont val="宋体"/>
        <charset val="134"/>
      </rPr>
      <t>商业服务业等共同财政事权转移支付收入</t>
    </r>
  </si>
  <si>
    <r>
      <rPr>
        <sz val="11"/>
        <rFont val="Times New Roman"/>
        <charset val="134"/>
      </rPr>
      <t xml:space="preserve">      </t>
    </r>
    <r>
      <rPr>
        <sz val="11"/>
        <rFont val="宋体"/>
        <charset val="134"/>
      </rPr>
      <t>金融共同财政事权转移支付收入</t>
    </r>
  </si>
  <si>
    <r>
      <rPr>
        <sz val="11"/>
        <rFont val="Times New Roman"/>
        <charset val="134"/>
      </rPr>
      <t xml:space="preserve">      </t>
    </r>
    <r>
      <rPr>
        <sz val="11"/>
        <rFont val="宋体"/>
        <charset val="134"/>
      </rPr>
      <t>自然资源海洋气象等共同财政事权转移支付收入</t>
    </r>
  </si>
  <si>
    <r>
      <rPr>
        <sz val="11"/>
        <rFont val="Times New Roman"/>
        <charset val="134"/>
      </rPr>
      <t xml:space="preserve">      </t>
    </r>
    <r>
      <rPr>
        <sz val="11"/>
        <rFont val="宋体"/>
        <charset val="134"/>
      </rPr>
      <t>住房保障共同财政事权转移支付收入</t>
    </r>
  </si>
  <si>
    <r>
      <rPr>
        <sz val="11"/>
        <rFont val="Times New Roman"/>
        <charset val="134"/>
      </rPr>
      <t xml:space="preserve">      </t>
    </r>
    <r>
      <rPr>
        <sz val="11"/>
        <rFont val="宋体"/>
        <charset val="134"/>
      </rPr>
      <t>粮油物资储备共同财政事权转移支付收入</t>
    </r>
  </si>
  <si>
    <r>
      <rPr>
        <sz val="11"/>
        <rFont val="Times New Roman"/>
        <charset val="134"/>
      </rPr>
      <t xml:space="preserve">      </t>
    </r>
    <r>
      <rPr>
        <sz val="11"/>
        <rFont val="宋体"/>
        <charset val="134"/>
      </rPr>
      <t>灾害防治及应急管理共同财政事权转移支付收入</t>
    </r>
  </si>
  <si>
    <r>
      <rPr>
        <sz val="11"/>
        <rFont val="Times New Roman"/>
        <charset val="134"/>
      </rPr>
      <t xml:space="preserve">      </t>
    </r>
    <r>
      <rPr>
        <sz val="11"/>
        <rFont val="宋体"/>
        <charset val="134"/>
      </rPr>
      <t>其他共同财政事权转移支付收入</t>
    </r>
  </si>
  <si>
    <r>
      <rPr>
        <sz val="11"/>
        <rFont val="Times New Roman"/>
        <charset val="134"/>
      </rPr>
      <t xml:space="preserve">      </t>
    </r>
    <r>
      <rPr>
        <sz val="11"/>
        <rFont val="宋体"/>
        <charset val="134"/>
      </rPr>
      <t>其他一般性转移支付收入</t>
    </r>
  </si>
  <si>
    <r>
      <rPr>
        <sz val="11"/>
        <rFont val="Times New Roman"/>
        <charset val="134"/>
      </rPr>
      <t xml:space="preserve">    </t>
    </r>
    <r>
      <rPr>
        <sz val="11"/>
        <rFont val="宋体"/>
        <charset val="134"/>
      </rPr>
      <t>专项转移支付收入</t>
    </r>
  </si>
  <si>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</si>
  <si>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外交</t>
    </r>
  </si>
  <si>
    <r>
      <rPr>
        <sz val="11"/>
        <rFont val="Times New Roman"/>
        <charset val="134"/>
      </rPr>
      <t xml:space="preserve">      </t>
    </r>
    <r>
      <rPr>
        <sz val="11"/>
        <rFont val="宋体"/>
        <charset val="134"/>
      </rPr>
      <t>国防</t>
    </r>
  </si>
  <si>
    <r>
      <rPr>
        <sz val="11"/>
        <rFont val="Times New Roman"/>
        <charset val="134"/>
      </rPr>
      <t xml:space="preserve">      </t>
    </r>
    <r>
      <rPr>
        <sz val="11"/>
        <rFont val="宋体"/>
        <charset val="134"/>
      </rPr>
      <t>公共安全</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</si>
  <si>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</si>
  <si>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科学技术</t>
    </r>
  </si>
  <si>
    <r>
      <rPr>
        <sz val="11"/>
        <rFont val="Times New Roman"/>
        <charset val="134"/>
      </rPr>
      <t xml:space="preserve">      </t>
    </r>
    <r>
      <rPr>
        <sz val="11"/>
        <rFont val="宋体"/>
        <charset val="134"/>
      </rPr>
      <t>文化旅游体育与传媒</t>
    </r>
  </si>
  <si>
    <r>
      <rPr>
        <sz val="11"/>
        <rFont val="Times New Roman"/>
        <charset val="134"/>
      </rPr>
      <t xml:space="preserve">      </t>
    </r>
    <r>
      <rPr>
        <sz val="11"/>
        <rFont val="宋体"/>
        <charset val="134"/>
      </rPr>
      <t>社会保障和就业</t>
    </r>
  </si>
  <si>
    <r>
      <rPr>
        <sz val="11"/>
        <rFont val="Times New Roman"/>
        <charset val="134"/>
      </rPr>
      <t xml:space="preserve">      </t>
    </r>
    <r>
      <rPr>
        <sz val="11"/>
        <rFont val="宋体"/>
        <charset val="134"/>
      </rPr>
      <t>卫生健康</t>
    </r>
  </si>
  <si>
    <r>
      <rPr>
        <sz val="11"/>
        <rFont val="Times New Roman"/>
        <charset val="134"/>
      </rPr>
      <t xml:space="preserve">      </t>
    </r>
    <r>
      <rPr>
        <sz val="11"/>
        <rFont val="宋体"/>
        <charset val="134"/>
      </rPr>
      <t>节能环保</t>
    </r>
  </si>
  <si>
    <r>
      <rPr>
        <sz val="11"/>
        <rFont val="Times New Roman"/>
        <charset val="134"/>
      </rPr>
      <t xml:space="preserve">      </t>
    </r>
    <r>
      <rPr>
        <sz val="11"/>
        <rFont val="宋体"/>
        <charset val="134"/>
      </rPr>
      <t>城乡社区</t>
    </r>
  </si>
  <si>
    <r>
      <rPr>
        <sz val="11"/>
        <rFont val="Times New Roman"/>
        <charset val="134"/>
      </rPr>
      <t xml:space="preserve">      </t>
    </r>
    <r>
      <rPr>
        <sz val="11"/>
        <rFont val="宋体"/>
        <charset val="134"/>
      </rPr>
      <t>农林水</t>
    </r>
  </si>
  <si>
    <r>
      <rPr>
        <sz val="11"/>
        <rFont val="Times New Roman"/>
        <charset val="134"/>
      </rPr>
      <t xml:space="preserve">      </t>
    </r>
    <r>
      <rPr>
        <sz val="11"/>
        <rFont val="宋体"/>
        <charset val="134"/>
      </rPr>
      <t>交通运输</t>
    </r>
  </si>
  <si>
    <r>
      <rPr>
        <sz val="11"/>
        <rFont val="Times New Roman"/>
        <charset val="134"/>
      </rPr>
      <t xml:space="preserve">      </t>
    </r>
    <r>
      <rPr>
        <sz val="11"/>
        <rFont val="宋体"/>
        <charset val="134"/>
      </rPr>
      <t>资源勘探信息等</t>
    </r>
  </si>
  <si>
    <r>
      <rPr>
        <sz val="11"/>
        <rFont val="Times New Roman"/>
        <charset val="134"/>
      </rPr>
      <t xml:space="preserve">      </t>
    </r>
    <r>
      <rPr>
        <sz val="11"/>
        <rFont val="宋体"/>
        <charset val="134"/>
      </rPr>
      <t>商业服务业等</t>
    </r>
  </si>
  <si>
    <r>
      <rPr>
        <sz val="11"/>
        <rFont val="Times New Roman"/>
        <charset val="134"/>
      </rPr>
      <t xml:space="preserve">      </t>
    </r>
    <r>
      <rPr>
        <sz val="11"/>
        <rFont val="宋体"/>
        <charset val="134"/>
      </rPr>
      <t>金融</t>
    </r>
  </si>
  <si>
    <r>
      <rPr>
        <sz val="11"/>
        <rFont val="Times New Roman"/>
        <charset val="134"/>
      </rPr>
      <t xml:space="preserve">      </t>
    </r>
    <r>
      <rPr>
        <sz val="11"/>
        <rFont val="宋体"/>
        <charset val="134"/>
      </rPr>
      <t>自然资源海洋气象等</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</si>
  <si>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</si>
  <si>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粮油物资储备</t>
    </r>
  </si>
  <si>
    <r>
      <rPr>
        <sz val="11"/>
        <rFont val="Times New Roman"/>
        <charset val="134"/>
      </rPr>
      <t xml:space="preserve">      </t>
    </r>
    <r>
      <rPr>
        <sz val="11"/>
        <rFont val="宋体"/>
        <charset val="134"/>
      </rPr>
      <t>灾害防治及应急管理</t>
    </r>
  </si>
  <si>
    <r>
      <rPr>
        <sz val="11"/>
        <rFont val="Times New Roman"/>
        <charset val="134"/>
      </rPr>
      <t xml:space="preserve">      </t>
    </r>
    <r>
      <rPr>
        <sz val="11"/>
        <rFont val="宋体"/>
        <charset val="134"/>
      </rPr>
      <t>其他收入</t>
    </r>
  </si>
  <si>
    <r>
      <rPr>
        <sz val="11"/>
        <rFont val="Times New Roman"/>
        <charset val="134"/>
      </rPr>
      <t xml:space="preserve">  </t>
    </r>
    <r>
      <rPr>
        <sz val="11"/>
        <rFont val="宋体"/>
        <charset val="134"/>
      </rPr>
      <t>上年结余收入</t>
    </r>
  </si>
  <si>
    <r>
      <rPr>
        <sz val="11"/>
        <rFont val="Times New Roman"/>
        <charset val="134"/>
      </rPr>
      <t xml:space="preserve">  </t>
    </r>
    <r>
      <rPr>
        <sz val="11"/>
        <rFont val="宋体"/>
        <charset val="134"/>
      </rPr>
      <t>调入资金</t>
    </r>
  </si>
  <si>
    <r>
      <rPr>
        <sz val="11"/>
        <rFont val="Times New Roman"/>
        <charset val="134"/>
      </rPr>
      <t xml:space="preserve">  </t>
    </r>
    <r>
      <rPr>
        <sz val="11"/>
        <rFont val="宋体"/>
        <charset val="134"/>
      </rPr>
      <t>调出资金</t>
    </r>
  </si>
  <si>
    <r>
      <rPr>
        <sz val="11"/>
        <rFont val="Times New Roman"/>
        <charset val="134"/>
      </rPr>
      <t xml:space="preserve">    </t>
    </r>
    <r>
      <rPr>
        <sz val="11"/>
        <rFont val="宋体"/>
        <charset val="134"/>
      </rPr>
      <t>从政府性基金预算调入</t>
    </r>
  </si>
  <si>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</si>
  <si>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从国有资本经营预算调入</t>
    </r>
  </si>
  <si>
    <r>
      <rPr>
        <sz val="11"/>
        <rFont val="Times New Roman"/>
        <charset val="134"/>
      </rPr>
      <t xml:space="preserve">  </t>
    </r>
    <r>
      <rPr>
        <sz val="11"/>
        <rFont val="宋体"/>
        <charset val="134"/>
      </rPr>
      <t>地方政府一般债务还本支出</t>
    </r>
  </si>
  <si>
    <r>
      <rPr>
        <sz val="11"/>
        <rFont val="Times New Roman"/>
        <charset val="134"/>
      </rPr>
      <t xml:space="preserve">    </t>
    </r>
    <r>
      <rPr>
        <sz val="11"/>
        <rFont val="宋体"/>
        <charset val="134"/>
      </rPr>
      <t>从其他资金调入</t>
    </r>
  </si>
  <si>
    <r>
      <rPr>
        <sz val="11"/>
        <rFont val="Times New Roman"/>
        <charset val="134"/>
      </rPr>
      <t xml:space="preserve">  </t>
    </r>
    <r>
      <rPr>
        <sz val="11"/>
        <rFont val="宋体"/>
        <charset val="134"/>
      </rPr>
      <t>地方政府一般债务转贷支出</t>
    </r>
  </si>
  <si>
    <r>
      <rPr>
        <sz val="11"/>
        <rFont val="Times New Roman"/>
        <charset val="134"/>
      </rPr>
      <t xml:space="preserve">  </t>
    </r>
    <r>
      <rPr>
        <sz val="11"/>
        <rFont val="宋体"/>
        <charset val="134"/>
      </rPr>
      <t>地方政府一般债务收入</t>
    </r>
  </si>
  <si>
    <r>
      <rPr>
        <sz val="11"/>
        <rFont val="Times New Roman"/>
        <charset val="134"/>
      </rPr>
      <t xml:space="preserve">  </t>
    </r>
    <r>
      <rPr>
        <sz val="11"/>
        <rFont val="宋体"/>
        <charset val="134"/>
      </rPr>
      <t>援助其他地区支出</t>
    </r>
  </si>
  <si>
    <r>
      <rPr>
        <sz val="11"/>
        <rFont val="Times New Roman"/>
        <charset val="134"/>
      </rPr>
      <t xml:space="preserve">  </t>
    </r>
    <r>
      <rPr>
        <sz val="11"/>
        <rFont val="宋体"/>
        <charset val="134"/>
      </rPr>
      <t>地方政府一般债务转贷收入</t>
    </r>
  </si>
  <si>
    <r>
      <rPr>
        <sz val="11"/>
        <rFont val="Times New Roman"/>
        <charset val="134"/>
      </rPr>
      <t xml:space="preserve">  </t>
    </r>
    <r>
      <rPr>
        <sz val="11"/>
        <rFont val="宋体"/>
        <charset val="134"/>
      </rPr>
      <t>安排预算稳定调节基金</t>
    </r>
  </si>
  <si>
    <r>
      <rPr>
        <sz val="11"/>
        <rFont val="Times New Roman"/>
        <charset val="134"/>
      </rPr>
      <t xml:space="preserve">  </t>
    </r>
    <r>
      <rPr>
        <sz val="11"/>
        <rFont val="宋体"/>
        <charset val="134"/>
      </rPr>
      <t>接受其他地区援助收入</t>
    </r>
  </si>
  <si>
    <r>
      <rPr>
        <sz val="11"/>
        <rFont val="Times New Roman"/>
        <charset val="134"/>
      </rPr>
      <t xml:space="preserve">  </t>
    </r>
    <r>
      <rPr>
        <sz val="11"/>
        <rFont val="宋体"/>
        <charset val="134"/>
      </rPr>
      <t>补充预算周转金</t>
    </r>
  </si>
  <si>
    <r>
      <rPr>
        <sz val="11"/>
        <rFont val="Times New Roman"/>
        <charset val="134"/>
      </rPr>
      <t xml:space="preserve">  </t>
    </r>
    <r>
      <rPr>
        <sz val="11"/>
        <rFont val="宋体"/>
        <charset val="134"/>
      </rPr>
      <t>动用预算稳定调节基金</t>
    </r>
  </si>
  <si>
    <r>
      <rPr>
        <b/>
        <sz val="11"/>
        <rFont val="宋体"/>
        <charset val="134"/>
      </rPr>
      <t>收入总计</t>
    </r>
  </si>
  <si>
    <r>
      <rPr>
        <b/>
        <sz val="11"/>
        <rFont val="宋体"/>
        <charset val="134"/>
      </rPr>
      <t>支出总计</t>
    </r>
  </si>
  <si>
    <r>
      <rPr>
        <sz val="18"/>
        <rFont val="Times New Roman"/>
        <charset val="134"/>
      </rPr>
      <t xml:space="preserve"> 2020</t>
    </r>
    <r>
      <rPr>
        <sz val="18"/>
        <rFont val="宋体"/>
        <charset val="134"/>
      </rPr>
      <t>年</t>
    </r>
    <r>
      <rPr>
        <sz val="18"/>
        <rFont val="方正小标宋_GBK"/>
        <charset val="134"/>
      </rPr>
      <t>一般公共预算专项转移支付表</t>
    </r>
  </si>
  <si>
    <r>
      <rPr>
        <sz val="11"/>
        <rFont val="宋体"/>
        <charset val="134"/>
      </rPr>
      <t>单位：万元</t>
    </r>
  </si>
  <si>
    <r>
      <rPr>
        <sz val="9"/>
        <rFont val="宋体"/>
        <charset val="134"/>
      </rPr>
      <t>地</t>
    </r>
    <r>
      <rPr>
        <sz val="9"/>
        <rFont val="Times New Roman"/>
        <charset val="134"/>
      </rPr>
      <t xml:space="preserve">    </t>
    </r>
    <r>
      <rPr>
        <sz val="9"/>
        <rFont val="宋体"/>
        <charset val="134"/>
      </rPr>
      <t>区</t>
    </r>
  </si>
  <si>
    <r>
      <rPr>
        <sz val="9"/>
        <rFont val="宋体"/>
        <charset val="134"/>
      </rPr>
      <t>专</t>
    </r>
    <r>
      <rPr>
        <sz val="9"/>
        <rFont val="Times New Roman"/>
        <charset val="134"/>
      </rPr>
      <t xml:space="preserve">                   </t>
    </r>
    <r>
      <rPr>
        <sz val="9"/>
        <rFont val="宋体"/>
        <charset val="134"/>
      </rPr>
      <t>项</t>
    </r>
    <r>
      <rPr>
        <sz val="9"/>
        <rFont val="Times New Roman"/>
        <charset val="134"/>
      </rPr>
      <t xml:space="preserve">                 </t>
    </r>
    <r>
      <rPr>
        <sz val="9"/>
        <rFont val="宋体"/>
        <charset val="134"/>
      </rPr>
      <t>转</t>
    </r>
    <r>
      <rPr>
        <sz val="9"/>
        <rFont val="Times New Roman"/>
        <charset val="134"/>
      </rPr>
      <t xml:space="preserve">               </t>
    </r>
    <r>
      <rPr>
        <sz val="9"/>
        <rFont val="宋体"/>
        <charset val="134"/>
      </rPr>
      <t>移</t>
    </r>
    <r>
      <rPr>
        <sz val="9"/>
        <rFont val="Times New Roman"/>
        <charset val="134"/>
      </rPr>
      <t xml:space="preserve">                 </t>
    </r>
    <r>
      <rPr>
        <sz val="9"/>
        <rFont val="宋体"/>
        <charset val="134"/>
      </rPr>
      <t>支</t>
    </r>
    <r>
      <rPr>
        <sz val="9"/>
        <rFont val="Times New Roman"/>
        <charset val="134"/>
      </rPr>
      <t xml:space="preserve">            </t>
    </r>
    <r>
      <rPr>
        <sz val="9"/>
        <rFont val="宋体"/>
        <charset val="134"/>
      </rPr>
      <t>付</t>
    </r>
  </si>
  <si>
    <r>
      <rPr>
        <b/>
        <sz val="9"/>
        <rFont val="宋体"/>
        <charset val="134"/>
      </rPr>
      <t>专项转移支付小计</t>
    </r>
  </si>
  <si>
    <r>
      <rPr>
        <sz val="9"/>
        <rFont val="宋体"/>
        <charset val="134"/>
      </rPr>
      <t>一般公共服务</t>
    </r>
  </si>
  <si>
    <r>
      <rPr>
        <sz val="9"/>
        <rFont val="宋体"/>
        <charset val="134"/>
      </rPr>
      <t>外交</t>
    </r>
  </si>
  <si>
    <r>
      <rPr>
        <sz val="9"/>
        <rFont val="宋体"/>
        <charset val="134"/>
      </rPr>
      <t>国防</t>
    </r>
  </si>
  <si>
    <r>
      <rPr>
        <sz val="9"/>
        <rFont val="宋体"/>
        <charset val="134"/>
      </rPr>
      <t>公共
安全</t>
    </r>
  </si>
  <si>
    <r>
      <rPr>
        <sz val="9"/>
        <rFont val="宋体"/>
        <charset val="134"/>
      </rPr>
      <t>教育</t>
    </r>
  </si>
  <si>
    <r>
      <rPr>
        <sz val="9"/>
        <rFont val="宋体"/>
        <charset val="134"/>
      </rPr>
      <t>科学
技术</t>
    </r>
  </si>
  <si>
    <r>
      <rPr>
        <sz val="9"/>
        <rFont val="宋体"/>
        <charset val="134"/>
      </rPr>
      <t>文化旅游体育与传媒</t>
    </r>
  </si>
  <si>
    <r>
      <rPr>
        <sz val="9"/>
        <rFont val="宋体"/>
        <charset val="134"/>
      </rPr>
      <t>社会保障和就业</t>
    </r>
  </si>
  <si>
    <r>
      <rPr>
        <sz val="9"/>
        <rFont val="宋体"/>
        <charset val="134"/>
      </rPr>
      <t>卫生
健康</t>
    </r>
  </si>
  <si>
    <r>
      <rPr>
        <sz val="9"/>
        <rFont val="宋体"/>
        <charset val="134"/>
      </rPr>
      <t>节能
环保</t>
    </r>
  </si>
  <si>
    <r>
      <rPr>
        <sz val="9"/>
        <rFont val="宋体"/>
        <charset val="134"/>
      </rPr>
      <t>城乡
社区</t>
    </r>
  </si>
  <si>
    <r>
      <rPr>
        <sz val="9"/>
        <rFont val="宋体"/>
        <charset val="134"/>
      </rPr>
      <t>农林水</t>
    </r>
  </si>
  <si>
    <r>
      <rPr>
        <sz val="9"/>
        <rFont val="宋体"/>
        <charset val="134"/>
      </rPr>
      <t>交通
运输</t>
    </r>
  </si>
  <si>
    <r>
      <rPr>
        <sz val="9"/>
        <rFont val="宋体"/>
        <charset val="134"/>
      </rPr>
      <t>资源勘探信息等</t>
    </r>
  </si>
  <si>
    <r>
      <rPr>
        <sz val="9"/>
        <rFont val="宋体"/>
        <charset val="134"/>
      </rPr>
      <t>商业服务业等</t>
    </r>
  </si>
  <si>
    <r>
      <rPr>
        <sz val="9"/>
        <rFont val="宋体"/>
        <charset val="134"/>
      </rPr>
      <t>金融</t>
    </r>
  </si>
  <si>
    <r>
      <rPr>
        <sz val="9"/>
        <rFont val="宋体"/>
        <charset val="134"/>
      </rPr>
      <t>自然资源海洋气象</t>
    </r>
  </si>
  <si>
    <r>
      <rPr>
        <sz val="9"/>
        <rFont val="宋体"/>
        <charset val="134"/>
      </rPr>
      <t>住房
保障</t>
    </r>
  </si>
  <si>
    <r>
      <rPr>
        <sz val="9"/>
        <rFont val="宋体"/>
        <charset val="134"/>
      </rPr>
      <t>粮油物资储备</t>
    </r>
  </si>
  <si>
    <r>
      <rPr>
        <sz val="9"/>
        <rFont val="宋体"/>
        <charset val="134"/>
      </rPr>
      <t>灾害防治及应急管理</t>
    </r>
  </si>
  <si>
    <r>
      <rPr>
        <sz val="9"/>
        <rFont val="宋体"/>
        <charset val="134"/>
      </rPr>
      <t>其他专项转移支付</t>
    </r>
  </si>
  <si>
    <r>
      <rPr>
        <sz val="10"/>
        <rFont val="宋体"/>
        <charset val="134"/>
      </rPr>
      <t>湖南省合计</t>
    </r>
  </si>
  <si>
    <r>
      <rPr>
        <sz val="9"/>
        <rFont val="宋体"/>
        <charset val="134"/>
      </rPr>
      <t>湖南省本级</t>
    </r>
  </si>
  <si>
    <r>
      <rPr>
        <sz val="9"/>
        <rFont val="宋体"/>
        <charset val="134"/>
      </rPr>
      <t>市县合计</t>
    </r>
  </si>
  <si>
    <r>
      <rPr>
        <sz val="9"/>
        <rFont val="Times New Roman"/>
        <charset val="134"/>
      </rPr>
      <t>A</t>
    </r>
    <r>
      <rPr>
        <sz val="9"/>
        <rFont val="宋体"/>
        <charset val="134"/>
      </rPr>
      <t>区</t>
    </r>
  </si>
  <si>
    <r>
      <rPr>
        <sz val="9"/>
        <rFont val="Times New Roman"/>
        <charset val="134"/>
      </rPr>
      <t>B</t>
    </r>
    <r>
      <rPr>
        <sz val="9"/>
        <rFont val="宋体"/>
        <charset val="134"/>
      </rPr>
      <t>市</t>
    </r>
  </si>
  <si>
    <t>洞口县</t>
  </si>
  <si>
    <t>……</t>
  </si>
  <si>
    <r>
      <rPr>
        <sz val="18"/>
        <rFont val="Times New Roman"/>
        <charset val="134"/>
      </rPr>
      <t>2020</t>
    </r>
    <r>
      <rPr>
        <sz val="18"/>
        <rFont val="方正小标宋_GBK"/>
        <charset val="134"/>
      </rPr>
      <t>年一般公共预算本级基本支出表</t>
    </r>
  </si>
  <si>
    <t>项目</t>
  </si>
  <si>
    <t>合计</t>
  </si>
  <si>
    <t>财力安排</t>
  </si>
  <si>
    <t>专项转移支付收入安排</t>
  </si>
  <si>
    <t>动用上年结余安排</t>
  </si>
  <si>
    <t>调入资金</t>
  </si>
  <si>
    <t>政府债务资金</t>
  </si>
  <si>
    <t>其他资金</t>
  </si>
  <si>
    <t>一、一般公共服务</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</si>
  <si>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</si>
  <si>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</si>
  <si>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</si>
  <si>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</si>
  <si>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</si>
  <si>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</si>
  <si>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</si>
  <si>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</si>
  <si>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</si>
  <si>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人力资源事务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</si>
  <si>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</si>
  <si>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</si>
  <si>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</si>
  <si>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</si>
  <si>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</si>
  <si>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</si>
  <si>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</si>
  <si>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</si>
  <si>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</si>
  <si>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</si>
  <si>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</si>
  <si>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</si>
  <si>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</si>
  <si>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</si>
  <si>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</si>
  <si>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</si>
  <si>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</si>
  <si>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二、外交支出</t>
  </si>
  <si>
    <t xml:space="preserve">    对外合作与交流</t>
  </si>
  <si>
    <t xml:space="preserve">    其他外交支出</t>
  </si>
  <si>
    <t>三、国防支出</t>
  </si>
  <si>
    <t xml:space="preserve">    国防动员</t>
  </si>
  <si>
    <t xml:space="preserve">    其他国防支出</t>
  </si>
  <si>
    <t>四、公共安全支出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</si>
  <si>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</si>
  <si>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</si>
  <si>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</si>
  <si>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</si>
  <si>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</si>
  <si>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</si>
  <si>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</si>
  <si>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</si>
  <si>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</si>
  <si>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</si>
  <si>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</si>
  <si>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五、教育支出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</si>
  <si>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</si>
  <si>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</si>
  <si>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</si>
  <si>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</si>
  <si>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</si>
  <si>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</si>
  <si>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</si>
  <si>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</si>
  <si>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</si>
  <si>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</si>
  <si>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六、科学技术支出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</si>
  <si>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</si>
  <si>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</si>
  <si>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</si>
  <si>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</si>
  <si>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</si>
  <si>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</si>
  <si>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</si>
  <si>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</si>
  <si>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</si>
  <si>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</si>
  <si>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七、文化旅游体育与传媒支出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</si>
  <si>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</si>
  <si>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</si>
  <si>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</si>
  <si>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</si>
  <si>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</si>
  <si>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t>
  </si>
  <si>
    <t>八、社会保障和就业支出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</si>
  <si>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</si>
  <si>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</si>
  <si>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</si>
  <si>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</si>
  <si>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</si>
  <si>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</si>
  <si>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</si>
  <si>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</si>
  <si>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</si>
  <si>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</si>
  <si>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</si>
  <si>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</si>
  <si>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</si>
  <si>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</si>
  <si>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</si>
  <si>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</si>
  <si>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</si>
  <si>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</si>
  <si>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</si>
  <si>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</si>
  <si>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</si>
  <si>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九、卫生健康支出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</si>
  <si>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</si>
  <si>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</si>
  <si>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</si>
  <si>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</si>
  <si>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</si>
  <si>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</si>
  <si>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</si>
  <si>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</si>
  <si>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</si>
  <si>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</si>
  <si>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</si>
  <si>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老龄卫生健康服务</t>
  </si>
  <si>
    <t xml:space="preserve">    其他卫生健康支出</t>
  </si>
  <si>
    <t>十、节能环保支出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</si>
  <si>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</si>
  <si>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</si>
  <si>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</si>
  <si>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</si>
  <si>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</si>
  <si>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</si>
  <si>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</si>
  <si>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</si>
  <si>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</si>
  <si>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</si>
  <si>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</si>
  <si>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</si>
  <si>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</si>
  <si>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</si>
  <si>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</si>
  <si>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十一、城乡社区支出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</si>
  <si>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</si>
  <si>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</si>
  <si>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</si>
  <si>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</si>
  <si>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</si>
  <si>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</si>
  <si>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十二、农林水支出</t>
  </si>
  <si>
    <t xml:space="preserve">    农业农村</t>
  </si>
  <si>
    <t xml:space="preserve">    林业和草原</t>
  </si>
  <si>
    <t xml:space="preserve">    水利</t>
  </si>
  <si>
    <t xml:space="preserve">    扶贫</t>
  </si>
  <si>
    <t xml:space="preserve">    农村综合改革</t>
  </si>
  <si>
    <t xml:space="preserve">    普惠金融发展支出</t>
  </si>
  <si>
    <t xml:space="preserve">    目标价格补贴</t>
  </si>
  <si>
    <t xml:space="preserve">    其他农林水支出</t>
  </si>
  <si>
    <t>十三、交通运输支出</t>
  </si>
  <si>
    <t xml:space="preserve">    公路水路运输</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</si>
  <si>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</si>
  <si>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</si>
  <si>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</si>
  <si>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</si>
  <si>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</si>
  <si>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</si>
  <si>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十四、资源勘探工业信息等支出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</si>
  <si>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</si>
  <si>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</si>
  <si>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</si>
  <si>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</si>
  <si>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</si>
  <si>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</si>
  <si>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</si>
  <si>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十五、商业服务业等支出</t>
  </si>
  <si>
    <t xml:space="preserve">    商业流通事务</t>
  </si>
  <si>
    <t xml:space="preserve">    涉外发展服务支出</t>
  </si>
  <si>
    <t xml:space="preserve">    其他商业服务业等支出</t>
  </si>
  <si>
    <t>十六、金融支出</t>
  </si>
  <si>
    <t xml:space="preserve">    金融部门行政支出</t>
  </si>
  <si>
    <t xml:space="preserve">    金融发展支出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</si>
  <si>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</si>
  <si>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</si>
  <si>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</si>
  <si>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</si>
  <si>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</si>
  <si>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</si>
  <si>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</si>
  <si>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</si>
  <si>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</si>
  <si>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</si>
  <si>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</si>
  <si>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</si>
  <si>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</si>
  <si>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气象事务</t>
  </si>
  <si>
    <t xml:space="preserve">    其他自然资源海洋气象等支出</t>
  </si>
  <si>
    <t>十九、住房保障支出</t>
  </si>
  <si>
    <t xml:space="preserve">    保障性安居工程支出</t>
  </si>
  <si>
    <t xml:space="preserve">    住房改革支出</t>
  </si>
  <si>
    <t xml:space="preserve">    城乡社区住宅</t>
  </si>
  <si>
    <t>二十、粮油物资储备支出</t>
  </si>
  <si>
    <t xml:space="preserve">    粮油事务</t>
  </si>
  <si>
    <t xml:space="preserve">    物资事务</t>
  </si>
  <si>
    <t xml:space="preserve">    能源储备</t>
  </si>
  <si>
    <t xml:space="preserve">    粮油储备</t>
  </si>
  <si>
    <t xml:space="preserve">    重要商品储备</t>
  </si>
  <si>
    <t>二十一、灾害防治及应急管理支出</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</si>
  <si>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</si>
  <si>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</si>
  <si>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</si>
  <si>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</si>
  <si>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</si>
  <si>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</si>
  <si>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</si>
  <si>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</si>
  <si>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</si>
  <si>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</si>
  <si>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</si>
  <si>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</si>
  <si>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</si>
  <si>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</si>
  <si>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</si>
  <si>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r>
      <rPr>
        <sz val="11"/>
        <rFont val="宋体"/>
        <charset val="134"/>
      </rPr>
      <t>合计</t>
    </r>
  </si>
  <si>
    <r>
      <rPr>
        <sz val="18"/>
        <rFont val="Times New Roman"/>
        <charset val="134"/>
      </rPr>
      <t>2020</t>
    </r>
    <r>
      <rPr>
        <sz val="18"/>
        <rFont val="方正小标宋_GBK"/>
        <charset val="134"/>
      </rPr>
      <t>年本级公共财政拨款基本支出预算表</t>
    </r>
  </si>
  <si>
    <r>
      <rPr>
        <sz val="18"/>
        <rFont val="Times New Roman"/>
        <charset val="134"/>
      </rPr>
      <t>2016</t>
    </r>
    <r>
      <rPr>
        <sz val="18"/>
        <rFont val="方正小标宋_GBK"/>
        <charset val="134"/>
      </rPr>
      <t>年分地市县公共财政收支预算表</t>
    </r>
  </si>
  <si>
    <r>
      <rPr>
        <sz val="11"/>
        <rFont val="黑体"/>
        <charset val="134"/>
      </rPr>
      <t>单位：万元</t>
    </r>
  </si>
  <si>
    <r>
      <rPr>
        <sz val="9"/>
        <rFont val="宋体"/>
        <charset val="134"/>
      </rPr>
      <t>支</t>
    </r>
    <r>
      <rPr>
        <sz val="9"/>
        <rFont val="Times New Roman"/>
        <charset val="134"/>
      </rPr>
      <t xml:space="preserve">            </t>
    </r>
    <r>
      <rPr>
        <sz val="9"/>
        <rFont val="宋体"/>
        <charset val="134"/>
      </rPr>
      <t>出</t>
    </r>
  </si>
  <si>
    <r>
      <rPr>
        <sz val="9"/>
        <rFont val="宋体"/>
        <charset val="134"/>
      </rPr>
      <t>支出
合计</t>
    </r>
  </si>
  <si>
    <r>
      <rPr>
        <sz val="10"/>
        <rFont val="宋体"/>
        <charset val="134"/>
      </rPr>
      <t>一般公共服务</t>
    </r>
  </si>
  <si>
    <r>
      <rPr>
        <sz val="10"/>
        <rFont val="宋体"/>
        <charset val="134"/>
      </rPr>
      <t>外交</t>
    </r>
  </si>
  <si>
    <r>
      <rPr>
        <sz val="10"/>
        <rFont val="宋体"/>
        <charset val="134"/>
      </rPr>
      <t>国防</t>
    </r>
  </si>
  <si>
    <r>
      <rPr>
        <sz val="10"/>
        <rFont val="宋体"/>
        <charset val="134"/>
      </rPr>
      <t>公共
安全</t>
    </r>
  </si>
  <si>
    <r>
      <rPr>
        <sz val="10"/>
        <rFont val="宋体"/>
        <charset val="134"/>
      </rPr>
      <t>教育</t>
    </r>
  </si>
  <si>
    <r>
      <rPr>
        <sz val="10"/>
        <rFont val="宋体"/>
        <charset val="134"/>
      </rPr>
      <t>科学
技术</t>
    </r>
  </si>
  <si>
    <r>
      <rPr>
        <sz val="10"/>
        <rFont val="宋体"/>
        <charset val="134"/>
      </rPr>
      <t>文化旅游体育与传媒</t>
    </r>
  </si>
  <si>
    <r>
      <rPr>
        <sz val="10"/>
        <rFont val="宋体"/>
        <charset val="134"/>
      </rPr>
      <t>社会保障和就业</t>
    </r>
  </si>
  <si>
    <r>
      <rPr>
        <sz val="10"/>
        <rFont val="宋体"/>
        <charset val="134"/>
      </rPr>
      <t>卫生健康</t>
    </r>
  </si>
  <si>
    <r>
      <rPr>
        <sz val="10"/>
        <rFont val="宋体"/>
        <charset val="134"/>
      </rPr>
      <t>节能环保</t>
    </r>
  </si>
  <si>
    <r>
      <rPr>
        <sz val="10"/>
        <rFont val="宋体"/>
        <charset val="134"/>
      </rPr>
      <t>城乡社区</t>
    </r>
  </si>
  <si>
    <r>
      <rPr>
        <sz val="10"/>
        <rFont val="宋体"/>
        <charset val="134"/>
      </rPr>
      <t>农林水</t>
    </r>
  </si>
  <si>
    <r>
      <rPr>
        <sz val="10"/>
        <rFont val="宋体"/>
        <charset val="134"/>
      </rPr>
      <t>交通
运输</t>
    </r>
  </si>
  <si>
    <r>
      <rPr>
        <sz val="10"/>
        <rFont val="宋体"/>
        <charset val="134"/>
      </rPr>
      <t>资源勘探信息等</t>
    </r>
  </si>
  <si>
    <r>
      <rPr>
        <sz val="10"/>
        <rFont val="宋体"/>
        <charset val="134"/>
      </rPr>
      <t>商业服务业等</t>
    </r>
  </si>
  <si>
    <r>
      <rPr>
        <sz val="10"/>
        <rFont val="宋体"/>
        <charset val="134"/>
      </rPr>
      <t>金融</t>
    </r>
  </si>
  <si>
    <r>
      <rPr>
        <sz val="10"/>
        <rFont val="宋体"/>
        <charset val="134"/>
      </rPr>
      <t>援助其他地区支出</t>
    </r>
  </si>
  <si>
    <r>
      <rPr>
        <sz val="10"/>
        <rFont val="宋体"/>
        <charset val="134"/>
      </rPr>
      <t>自然资源海洋气象等</t>
    </r>
  </si>
  <si>
    <r>
      <rPr>
        <sz val="10"/>
        <rFont val="宋体"/>
        <charset val="134"/>
      </rPr>
      <t>住房保障支出</t>
    </r>
  </si>
  <si>
    <r>
      <rPr>
        <sz val="10"/>
        <rFont val="宋体"/>
        <charset val="134"/>
      </rPr>
      <t>粮油物资储备</t>
    </r>
  </si>
  <si>
    <r>
      <rPr>
        <sz val="10"/>
        <rFont val="宋体"/>
        <charset val="134"/>
      </rPr>
      <t>灾害防治及应急管理</t>
    </r>
  </si>
  <si>
    <r>
      <rPr>
        <sz val="10"/>
        <rFont val="宋体"/>
        <charset val="134"/>
      </rPr>
      <t>债务付息支出</t>
    </r>
  </si>
  <si>
    <r>
      <rPr>
        <sz val="10"/>
        <rFont val="宋体"/>
        <charset val="134"/>
      </rPr>
      <t>债务发行费用支出</t>
    </r>
  </si>
  <si>
    <r>
      <rPr>
        <sz val="10"/>
        <rFont val="宋体"/>
        <charset val="134"/>
      </rPr>
      <t>其他
支出</t>
    </r>
  </si>
  <si>
    <t>湖南省合计</t>
  </si>
  <si>
    <t>湖南省本级</t>
  </si>
  <si>
    <t>地（市）合计</t>
  </si>
  <si>
    <r>
      <t>2020</t>
    </r>
    <r>
      <rPr>
        <b/>
        <sz val="16"/>
        <rFont val="黑体"/>
        <charset val="134"/>
      </rPr>
      <t>年政府性基金预算收入表</t>
    </r>
  </si>
  <si>
    <r>
      <rPr>
        <b/>
        <sz val="14"/>
        <rFont val="宋体"/>
        <charset val="134"/>
      </rPr>
      <t>收入</t>
    </r>
  </si>
  <si>
    <r>
      <rPr>
        <sz val="11"/>
        <rFont val="宋体"/>
        <charset val="134"/>
      </rPr>
      <t>一、农网还贷资金收入</t>
    </r>
  </si>
  <si>
    <r>
      <rPr>
        <sz val="11"/>
        <rFont val="宋体"/>
        <charset val="134"/>
      </rPr>
      <t>二、海南省高等级公路车辆通行附加费收入</t>
    </r>
  </si>
  <si>
    <r>
      <rPr>
        <sz val="11"/>
        <rFont val="宋体"/>
        <charset val="134"/>
      </rPr>
      <t>三、港口建设费收入</t>
    </r>
  </si>
  <si>
    <r>
      <rPr>
        <sz val="11"/>
        <color theme="1"/>
        <rFont val="宋体"/>
        <charset val="134"/>
      </rPr>
      <t>四、国家电影事业发展专项资金收入</t>
    </r>
  </si>
  <si>
    <r>
      <rPr>
        <sz val="11"/>
        <rFont val="宋体"/>
        <charset val="134"/>
      </rPr>
      <t>五、国有土地收益基金收入</t>
    </r>
  </si>
  <si>
    <r>
      <rPr>
        <sz val="11"/>
        <rFont val="宋体"/>
        <charset val="134"/>
      </rPr>
      <t>六、农业土地开发资金收入</t>
    </r>
  </si>
  <si>
    <r>
      <rPr>
        <sz val="11"/>
        <rFont val="宋体"/>
        <charset val="134"/>
      </rPr>
      <t>七、国有土地使用权出让收入</t>
    </r>
  </si>
  <si>
    <r>
      <rPr>
        <sz val="11"/>
        <rFont val="宋体"/>
        <charset val="134"/>
      </rPr>
      <t>八、大中型水库库区基金收入</t>
    </r>
  </si>
  <si>
    <r>
      <rPr>
        <sz val="11"/>
        <rFont val="宋体"/>
        <charset val="134"/>
      </rPr>
      <t>九、彩票公益金收入</t>
    </r>
  </si>
  <si>
    <r>
      <rPr>
        <sz val="11"/>
        <rFont val="宋体"/>
        <charset val="134"/>
      </rPr>
      <t>十、城市基础设施配套费收入</t>
    </r>
  </si>
  <si>
    <r>
      <rPr>
        <sz val="11"/>
        <rFont val="宋体"/>
        <charset val="134"/>
      </rPr>
      <t>十一、小型水库移民扶助基金收入</t>
    </r>
  </si>
  <si>
    <r>
      <rPr>
        <sz val="11"/>
        <rFont val="宋体"/>
        <charset val="134"/>
      </rPr>
      <t>十二、国家重大水利工程建设基金收入</t>
    </r>
  </si>
  <si>
    <r>
      <rPr>
        <sz val="11"/>
        <rFont val="宋体"/>
        <charset val="134"/>
      </rPr>
      <t>十三、车辆通行费</t>
    </r>
  </si>
  <si>
    <r>
      <rPr>
        <sz val="11"/>
        <rFont val="宋体"/>
        <charset val="134"/>
      </rPr>
      <t>十四、污水处理费收入</t>
    </r>
  </si>
  <si>
    <r>
      <rPr>
        <sz val="11"/>
        <rFont val="宋体"/>
        <charset val="134"/>
      </rPr>
      <t>十五、彩票发行机构和彩票销售机构的业务费用</t>
    </r>
  </si>
  <si>
    <r>
      <rPr>
        <sz val="11"/>
        <rFont val="宋体"/>
        <charset val="134"/>
      </rPr>
      <t>十六、其他政府性基金收入</t>
    </r>
  </si>
  <si>
    <r>
      <rPr>
        <sz val="11"/>
        <rFont val="宋体"/>
        <charset val="134"/>
      </rPr>
      <t>十七、专项债券对应项目专项收入</t>
    </r>
  </si>
  <si>
    <t>收　　入　　合　　计</t>
  </si>
  <si>
    <r>
      <rPr>
        <sz val="11"/>
        <rFont val="Times New Roman"/>
        <charset val="134"/>
      </rPr>
      <t xml:space="preserve">  </t>
    </r>
    <r>
      <rPr>
        <sz val="11"/>
        <rFont val="宋体"/>
        <charset val="134"/>
      </rPr>
      <t>政府性基金转移收入</t>
    </r>
  </si>
  <si>
    <r>
      <rPr>
        <sz val="11"/>
        <rFont val="Times New Roman"/>
        <charset val="134"/>
      </rPr>
      <t xml:space="preserve">    </t>
    </r>
    <r>
      <rPr>
        <sz val="11"/>
        <rFont val="宋体"/>
        <charset val="134"/>
      </rPr>
      <t>政府性基金补助收入</t>
    </r>
  </si>
  <si>
    <r>
      <rPr>
        <sz val="11"/>
        <rFont val="Times New Roman"/>
        <charset val="134"/>
      </rPr>
      <t xml:space="preserve">    </t>
    </r>
    <r>
      <rPr>
        <sz val="11"/>
        <rFont val="宋体"/>
        <charset val="134"/>
      </rPr>
      <t>政府性基金上解收入</t>
    </r>
  </si>
  <si>
    <r>
      <rPr>
        <sz val="11"/>
        <rFont val="Times New Roman"/>
        <charset val="134"/>
      </rPr>
      <t xml:space="preserve">    </t>
    </r>
    <r>
      <rPr>
        <sz val="11"/>
        <rFont val="宋体"/>
        <charset val="134"/>
      </rPr>
      <t>其中：地方政府性基金调入专项收入</t>
    </r>
  </si>
  <si>
    <r>
      <rPr>
        <sz val="11"/>
        <rFont val="Times New Roman"/>
        <charset val="134"/>
      </rPr>
      <t xml:space="preserve">  </t>
    </r>
    <r>
      <rPr>
        <sz val="11"/>
        <rFont val="宋体"/>
        <charset val="134"/>
      </rPr>
      <t>地方政府专项债务收入</t>
    </r>
  </si>
  <si>
    <r>
      <rPr>
        <sz val="11"/>
        <rFont val="Times New Roman"/>
        <charset val="134"/>
      </rPr>
      <t xml:space="preserve">  </t>
    </r>
    <r>
      <rPr>
        <sz val="11"/>
        <rFont val="宋体"/>
        <charset val="134"/>
      </rPr>
      <t>地方政府专项债务转贷收入</t>
    </r>
  </si>
  <si>
    <t>收　　入　　总　　计</t>
  </si>
  <si>
    <r>
      <t>2020</t>
    </r>
    <r>
      <rPr>
        <sz val="18"/>
        <rFont val="宋体"/>
        <charset val="134"/>
      </rPr>
      <t>年政府基金预算支出明细表</t>
    </r>
  </si>
  <si>
    <t>单位：万元</t>
  </si>
  <si>
    <t>支出</t>
  </si>
  <si>
    <t>预算数</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</si>
  <si>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</si>
  <si>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</si>
  <si>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</si>
  <si>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</si>
  <si>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</si>
  <si>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</si>
  <si>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</si>
  <si>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</si>
  <si>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</si>
  <si>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</si>
  <si>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</si>
  <si>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</si>
  <si>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</si>
  <si>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</si>
  <si>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</si>
  <si>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</si>
  <si>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</si>
  <si>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</si>
  <si>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</si>
  <si>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</si>
  <si>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</si>
  <si>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</si>
  <si>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</si>
  <si>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</si>
  <si>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</si>
  <si>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</si>
  <si>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</si>
  <si>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</si>
  <si>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</si>
  <si>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</si>
  <si>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</si>
  <si>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</si>
  <si>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</si>
  <si>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</si>
  <si>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</si>
  <si>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</si>
  <si>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</si>
  <si>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</si>
  <si>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</si>
  <si>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</si>
  <si>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</si>
  <si>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</si>
  <si>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</si>
  <si>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</si>
  <si>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</si>
  <si>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</si>
  <si>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</si>
  <si>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</si>
  <si>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</si>
  <si>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</si>
  <si>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</si>
  <si>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</si>
  <si>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</si>
  <si>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</si>
  <si>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</si>
  <si>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</si>
  <si>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</si>
  <si>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</si>
  <si>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</si>
  <si>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</si>
  <si>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</si>
  <si>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</si>
  <si>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</si>
  <si>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</si>
  <si>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</si>
  <si>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</si>
  <si>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</si>
  <si>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</si>
  <si>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</si>
  <si>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</si>
  <si>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</si>
  <si>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</si>
  <si>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</si>
  <si>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</si>
  <si>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</si>
  <si>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</si>
  <si>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</si>
  <si>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</si>
  <si>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</si>
  <si>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</si>
  <si>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</si>
  <si>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</si>
  <si>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</si>
  <si>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</si>
  <si>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</si>
  <si>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</si>
  <si>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</si>
  <si>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</si>
  <si>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</si>
  <si>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</si>
  <si>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</si>
  <si>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</si>
  <si>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</si>
  <si>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</si>
  <si>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</si>
  <si>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</si>
  <si>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</si>
  <si>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</si>
  <si>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</si>
  <si>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</si>
  <si>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</si>
  <si>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</si>
  <si>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</si>
  <si>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</si>
  <si>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</si>
  <si>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</si>
  <si>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</si>
  <si>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</si>
  <si>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</si>
  <si>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</si>
  <si>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</si>
  <si>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</si>
  <si>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</si>
  <si>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</si>
  <si>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</si>
  <si>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</si>
  <si>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</si>
  <si>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</si>
  <si>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</si>
  <si>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</si>
  <si>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</si>
  <si>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</si>
  <si>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</si>
  <si>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</si>
  <si>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</si>
  <si>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</si>
  <si>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</si>
  <si>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</si>
  <si>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</si>
  <si>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</si>
  <si>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</si>
  <si>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</si>
  <si>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</si>
  <si>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</si>
  <si>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</si>
  <si>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</si>
  <si>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</si>
  <si>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</si>
  <si>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</si>
  <si>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</si>
  <si>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</si>
  <si>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</si>
  <si>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</si>
  <si>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</si>
  <si>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</si>
  <si>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</si>
  <si>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</si>
  <si>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</si>
  <si>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</si>
  <si>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</si>
  <si>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</si>
  <si>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</si>
  <si>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</si>
  <si>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</si>
  <si>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</si>
  <si>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</si>
  <si>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</si>
  <si>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</si>
  <si>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</si>
  <si>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</si>
  <si>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</si>
  <si>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</si>
  <si>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</si>
  <si>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</si>
  <si>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</si>
  <si>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</si>
  <si>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</si>
  <si>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</si>
  <si>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</si>
  <si>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</si>
  <si>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</si>
  <si>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</si>
  <si>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</si>
  <si>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</si>
  <si>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</si>
  <si>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</si>
  <si>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</si>
  <si>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</si>
  <si>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</si>
  <si>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</si>
  <si>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</si>
  <si>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</si>
  <si>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</si>
  <si>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</si>
  <si>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</si>
  <si>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</si>
  <si>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</si>
  <si>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</si>
  <si>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</si>
  <si>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</si>
  <si>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</si>
  <si>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</si>
  <si>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</si>
  <si>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</si>
  <si>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</si>
  <si>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</si>
  <si>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</si>
  <si>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</si>
  <si>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</si>
  <si>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</si>
  <si>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</si>
  <si>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</si>
  <si>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</si>
  <si>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</si>
  <si>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</si>
  <si>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r>
      <t>2020</t>
    </r>
    <r>
      <rPr>
        <sz val="18"/>
        <rFont val="方正小标宋简体"/>
        <charset val="134"/>
      </rPr>
      <t>年政府性基金预算专项资金明细表</t>
    </r>
  </si>
  <si>
    <t>上年决算（执行)数</t>
  </si>
  <si>
    <r>
      <rPr>
        <sz val="11"/>
        <rFont val="宋体"/>
        <charset val="134"/>
      </rPr>
      <t>四、国家电影事业发展专项资金收入</t>
    </r>
  </si>
  <si>
    <t>2020年政府性基金转移支付预算表</t>
  </si>
  <si>
    <r>
      <rPr>
        <b/>
        <sz val="12"/>
        <rFont val="宋体"/>
        <charset val="134"/>
      </rPr>
      <t>合计</t>
    </r>
  </si>
  <si>
    <r>
      <rPr>
        <b/>
        <sz val="12"/>
        <rFont val="宋体"/>
        <charset val="134"/>
      </rPr>
      <t>当年预算收入安排</t>
    </r>
  </si>
  <si>
    <r>
      <rPr>
        <b/>
        <sz val="12"/>
        <rFont val="宋体"/>
        <charset val="134"/>
      </rPr>
      <t>转移支付收入安排</t>
    </r>
  </si>
  <si>
    <r>
      <rPr>
        <b/>
        <sz val="12"/>
        <rFont val="宋体"/>
        <charset val="134"/>
      </rPr>
      <t>上年结余</t>
    </r>
  </si>
  <si>
    <r>
      <rPr>
        <b/>
        <sz val="12"/>
        <rFont val="宋体"/>
        <charset val="134"/>
      </rPr>
      <t>调入资金</t>
    </r>
  </si>
  <si>
    <r>
      <rPr>
        <b/>
        <sz val="12"/>
        <rFont val="宋体"/>
        <charset val="134"/>
      </rPr>
      <t>政府债务资金</t>
    </r>
  </si>
  <si>
    <r>
      <rPr>
        <b/>
        <sz val="12"/>
        <rFont val="宋体"/>
        <charset val="134"/>
      </rPr>
      <t>其他资金</t>
    </r>
  </si>
  <si>
    <r>
      <rPr>
        <sz val="11"/>
        <rFont val="黑体"/>
        <charset val="134"/>
      </rPr>
      <t>校验公式</t>
    </r>
  </si>
  <si>
    <r>
      <rPr>
        <sz val="11"/>
        <rFont val="宋体"/>
        <charset val="134"/>
      </rPr>
      <t>一、文化旅游体育与传媒支出</t>
    </r>
  </si>
  <si>
    <r>
      <rPr>
        <sz val="11"/>
        <rFont val="Times New Roman"/>
        <charset val="134"/>
      </rPr>
      <t xml:space="preserve">   </t>
    </r>
    <r>
      <rPr>
        <sz val="11"/>
        <rFont val="宋体"/>
        <charset val="134"/>
      </rPr>
      <t>国家电影事业发展专项资金安排的支出</t>
    </r>
  </si>
  <si>
    <r>
      <rPr>
        <sz val="11"/>
        <rFont val="Times New Roman"/>
        <charset val="134"/>
      </rPr>
      <t xml:space="preserve">   </t>
    </r>
    <r>
      <rPr>
        <sz val="11"/>
        <rFont val="宋体"/>
        <charset val="134"/>
      </rPr>
      <t>旅游发展基金支出</t>
    </r>
  </si>
  <si>
    <r>
      <rPr>
        <sz val="11"/>
        <rFont val="Times New Roman"/>
        <charset val="134"/>
      </rPr>
      <t xml:space="preserve">   </t>
    </r>
    <r>
      <rPr>
        <sz val="11"/>
        <rFont val="宋体"/>
        <charset val="134"/>
      </rPr>
      <t>国家电影事业发展专项资金对应专项债务收入安排的支出</t>
    </r>
  </si>
  <si>
    <r>
      <rPr>
        <sz val="11"/>
        <rFont val="宋体"/>
        <charset val="134"/>
      </rPr>
      <t>二、社会保障和就业支出</t>
    </r>
  </si>
  <si>
    <r>
      <rPr>
        <sz val="11"/>
        <rFont val="Times New Roman"/>
        <charset val="134"/>
      </rPr>
      <t xml:space="preserve">    </t>
    </r>
    <r>
      <rPr>
        <sz val="11"/>
        <rFont val="宋体"/>
        <charset val="134"/>
      </rPr>
      <t>大中型水库移民后期扶持基金支出</t>
    </r>
  </si>
  <si>
    <r>
      <rPr>
        <sz val="11"/>
        <rFont val="Times New Roman"/>
        <charset val="134"/>
      </rPr>
      <t xml:space="preserve">    </t>
    </r>
    <r>
      <rPr>
        <sz val="11"/>
        <rFont val="宋体"/>
        <charset val="134"/>
      </rPr>
      <t>小型水库移民扶助基金安排的支出</t>
    </r>
  </si>
  <si>
    <r>
      <rPr>
        <sz val="11"/>
        <rFont val="Times New Roman"/>
        <charset val="134"/>
      </rPr>
      <t xml:space="preserve">    </t>
    </r>
    <r>
      <rPr>
        <sz val="11"/>
        <rFont val="宋体"/>
        <charset val="134"/>
      </rPr>
      <t>小型水库移民扶助基金对应专项债务收入安排的支出</t>
    </r>
  </si>
  <si>
    <r>
      <rPr>
        <sz val="11"/>
        <rFont val="宋体"/>
        <charset val="134"/>
      </rPr>
      <t>三、节能环保支出</t>
    </r>
  </si>
  <si>
    <r>
      <rPr>
        <sz val="11"/>
        <rFont val="Times New Roman"/>
        <charset val="134"/>
      </rPr>
      <t xml:space="preserve">    </t>
    </r>
    <r>
      <rPr>
        <sz val="11"/>
        <rFont val="宋体"/>
        <charset val="134"/>
      </rPr>
      <t>可再生能源电价附加收入安排的支出</t>
    </r>
  </si>
  <si>
    <r>
      <rPr>
        <sz val="11"/>
        <rFont val="Times New Roman"/>
        <charset val="134"/>
      </rPr>
      <t xml:space="preserve">    </t>
    </r>
    <r>
      <rPr>
        <sz val="11"/>
        <rFont val="宋体"/>
        <charset val="134"/>
      </rPr>
      <t>废弃电器电子产品处理基金支出</t>
    </r>
  </si>
  <si>
    <r>
      <rPr>
        <sz val="11"/>
        <rFont val="宋体"/>
        <charset val="134"/>
      </rPr>
      <t>四、城乡社区支出</t>
    </r>
  </si>
  <si>
    <r>
      <rPr>
        <sz val="11"/>
        <rFont val="Times New Roman"/>
        <charset val="134"/>
      </rPr>
      <t xml:space="preserve">    </t>
    </r>
    <r>
      <rPr>
        <sz val="11"/>
        <rFont val="宋体"/>
        <charset val="134"/>
      </rPr>
      <t>国有土地使用权出让收入安排的支出</t>
    </r>
  </si>
  <si>
    <r>
      <rPr>
        <sz val="11"/>
        <rFont val="Times New Roman"/>
        <charset val="134"/>
      </rPr>
      <t xml:space="preserve">    </t>
    </r>
    <r>
      <rPr>
        <sz val="11"/>
        <rFont val="宋体"/>
        <charset val="134"/>
      </rPr>
      <t>国有土地收益基金安排的支出</t>
    </r>
  </si>
  <si>
    <r>
      <rPr>
        <sz val="11"/>
        <rFont val="Times New Roman"/>
        <charset val="134"/>
      </rPr>
      <t xml:space="preserve">    </t>
    </r>
    <r>
      <rPr>
        <sz val="11"/>
        <rFont val="宋体"/>
        <charset val="134"/>
      </rPr>
      <t>农业土地开发资金安排的支出</t>
    </r>
  </si>
  <si>
    <r>
      <rPr>
        <sz val="11"/>
        <rFont val="Times New Roman"/>
        <charset val="134"/>
      </rPr>
      <t xml:space="preserve">    </t>
    </r>
    <r>
      <rPr>
        <sz val="11"/>
        <rFont val="宋体"/>
        <charset val="134"/>
      </rPr>
      <t>城市基础设施配套费安排的支出</t>
    </r>
  </si>
  <si>
    <r>
      <rPr>
        <sz val="11"/>
        <rFont val="Times New Roman"/>
        <charset val="134"/>
      </rPr>
      <t xml:space="preserve">    </t>
    </r>
    <r>
      <rPr>
        <sz val="11"/>
        <rFont val="宋体"/>
        <charset val="134"/>
      </rPr>
      <t>污水处理费安排的支出</t>
    </r>
  </si>
  <si>
    <r>
      <rPr>
        <sz val="11"/>
        <rFont val="Times New Roman"/>
        <charset val="134"/>
      </rPr>
      <t xml:space="preserve">    </t>
    </r>
    <r>
      <rPr>
        <sz val="11"/>
        <rFont val="宋体"/>
        <charset val="134"/>
      </rPr>
      <t>土地储备专项债券收入安排的支出</t>
    </r>
  </si>
  <si>
    <r>
      <rPr>
        <sz val="11"/>
        <rFont val="Times New Roman"/>
        <charset val="134"/>
      </rPr>
      <t xml:space="preserve">    </t>
    </r>
    <r>
      <rPr>
        <sz val="11"/>
        <rFont val="宋体"/>
        <charset val="134"/>
      </rPr>
      <t>棚户区改造专项债券收入安排的支出</t>
    </r>
  </si>
  <si>
    <r>
      <rPr>
        <sz val="11"/>
        <rFont val="Times New Roman"/>
        <charset val="134"/>
      </rPr>
      <t xml:space="preserve">    </t>
    </r>
    <r>
      <rPr>
        <sz val="11"/>
        <rFont val="宋体"/>
        <charset val="134"/>
      </rPr>
      <t>城市基础设施配套费对应专项债务收入安排的支出</t>
    </r>
  </si>
  <si>
    <r>
      <rPr>
        <sz val="11"/>
        <rFont val="Times New Roman"/>
        <charset val="134"/>
      </rPr>
      <t xml:space="preserve">    </t>
    </r>
    <r>
      <rPr>
        <sz val="11"/>
        <rFont val="宋体"/>
        <charset val="134"/>
      </rPr>
      <t>污水处理费对应专项债务收入安排的支出</t>
    </r>
  </si>
  <si>
    <r>
      <rPr>
        <sz val="11"/>
        <rFont val="Times New Roman"/>
        <charset val="134"/>
      </rPr>
      <t xml:space="preserve">    </t>
    </r>
    <r>
      <rPr>
        <sz val="11"/>
        <rFont val="宋体"/>
        <charset val="134"/>
      </rPr>
      <t>国有土地使用权出让收入对应专项债务收入安排的支出</t>
    </r>
  </si>
  <si>
    <r>
      <rPr>
        <sz val="11"/>
        <rFont val="宋体"/>
        <charset val="134"/>
      </rPr>
      <t>五、农林水支出</t>
    </r>
  </si>
  <si>
    <r>
      <rPr>
        <sz val="11"/>
        <rFont val="Times New Roman"/>
        <charset val="134"/>
      </rPr>
      <t xml:space="preserve">    </t>
    </r>
    <r>
      <rPr>
        <sz val="11"/>
        <rFont val="宋体"/>
        <charset val="134"/>
      </rPr>
      <t>大中型水库库区基金安排的支出</t>
    </r>
  </si>
  <si>
    <r>
      <rPr>
        <sz val="11"/>
        <rFont val="Times New Roman"/>
        <charset val="134"/>
      </rPr>
      <t xml:space="preserve">    </t>
    </r>
    <r>
      <rPr>
        <sz val="11"/>
        <rFont val="宋体"/>
        <charset val="134"/>
      </rPr>
      <t>三峡水库库区基金支出</t>
    </r>
  </si>
  <si>
    <r>
      <rPr>
        <sz val="11"/>
        <rFont val="Times New Roman"/>
        <charset val="134"/>
      </rPr>
      <t xml:space="preserve">    </t>
    </r>
    <r>
      <rPr>
        <sz val="11"/>
        <rFont val="宋体"/>
        <charset val="134"/>
      </rPr>
      <t>国家重大水利工程建设基金安排的支出</t>
    </r>
  </si>
  <si>
    <r>
      <rPr>
        <sz val="11"/>
        <rFont val="Times New Roman"/>
        <charset val="134"/>
      </rPr>
      <t xml:space="preserve">    </t>
    </r>
    <r>
      <rPr>
        <sz val="11"/>
        <rFont val="宋体"/>
        <charset val="134"/>
      </rPr>
      <t>大中型水库库区基金对应专项债务收入安排的支出</t>
    </r>
  </si>
  <si>
    <r>
      <rPr>
        <sz val="11"/>
        <rFont val="Times New Roman"/>
        <charset val="134"/>
      </rPr>
      <t xml:space="preserve">    </t>
    </r>
    <r>
      <rPr>
        <sz val="11"/>
        <rFont val="宋体"/>
        <charset val="134"/>
      </rPr>
      <t>国家重大水利工程建设基金对应专项债务收入安排的支出</t>
    </r>
  </si>
  <si>
    <r>
      <rPr>
        <sz val="11"/>
        <rFont val="宋体"/>
        <charset val="134"/>
      </rPr>
      <t>六、交通运输支出</t>
    </r>
  </si>
  <si>
    <r>
      <rPr>
        <sz val="11"/>
        <rFont val="Times New Roman"/>
        <charset val="134"/>
      </rPr>
      <t xml:space="preserve">    </t>
    </r>
    <r>
      <rPr>
        <sz val="11"/>
        <rFont val="宋体"/>
        <charset val="134"/>
      </rPr>
      <t>海南省高等级公路车辆通行附加费安排的支出</t>
    </r>
  </si>
  <si>
    <r>
      <rPr>
        <sz val="11"/>
        <rFont val="Times New Roman"/>
        <charset val="134"/>
      </rPr>
      <t xml:space="preserve">    </t>
    </r>
    <r>
      <rPr>
        <sz val="11"/>
        <rFont val="宋体"/>
        <charset val="134"/>
      </rPr>
      <t>车辆通行费安排的支出</t>
    </r>
  </si>
  <si>
    <r>
      <rPr>
        <sz val="11"/>
        <rFont val="Times New Roman"/>
        <charset val="134"/>
      </rPr>
      <t xml:space="preserve">    </t>
    </r>
    <r>
      <rPr>
        <sz val="11"/>
        <rFont val="宋体"/>
        <charset val="134"/>
      </rPr>
      <t>港口建设费安排的支出</t>
    </r>
  </si>
  <si>
    <r>
      <rPr>
        <sz val="11"/>
        <rFont val="Times New Roman"/>
        <charset val="134"/>
      </rPr>
      <t xml:space="preserve">    </t>
    </r>
    <r>
      <rPr>
        <sz val="11"/>
        <rFont val="宋体"/>
        <charset val="134"/>
      </rPr>
      <t>铁路建设基金支出</t>
    </r>
  </si>
  <si>
    <r>
      <rPr>
        <sz val="11"/>
        <rFont val="Times New Roman"/>
        <charset val="134"/>
      </rPr>
      <t xml:space="preserve">    </t>
    </r>
    <r>
      <rPr>
        <sz val="11"/>
        <rFont val="宋体"/>
        <charset val="134"/>
      </rPr>
      <t>船舶油污损害赔偿基金支出</t>
    </r>
  </si>
  <si>
    <r>
      <rPr>
        <sz val="11"/>
        <rFont val="Times New Roman"/>
        <charset val="134"/>
      </rPr>
      <t xml:space="preserve">    </t>
    </r>
    <r>
      <rPr>
        <sz val="11"/>
        <rFont val="宋体"/>
        <charset val="134"/>
      </rPr>
      <t>民航发展基金支出</t>
    </r>
  </si>
  <si>
    <r>
      <rPr>
        <sz val="11"/>
        <rFont val="Times New Roman"/>
        <charset val="134"/>
      </rPr>
      <t xml:space="preserve">    </t>
    </r>
    <r>
      <rPr>
        <sz val="11"/>
        <rFont val="宋体"/>
        <charset val="134"/>
      </rPr>
      <t>海南省高等级公路车辆通行附加费对应专项债务收入安排的支出</t>
    </r>
  </si>
  <si>
    <r>
      <rPr>
        <sz val="11"/>
        <rFont val="Times New Roman"/>
        <charset val="134"/>
      </rPr>
      <t xml:space="preserve">    </t>
    </r>
    <r>
      <rPr>
        <sz val="11"/>
        <rFont val="宋体"/>
        <charset val="134"/>
      </rPr>
      <t>政府收费公路专项债券收入安排的支出</t>
    </r>
  </si>
  <si>
    <r>
      <rPr>
        <sz val="11"/>
        <rFont val="Times New Roman"/>
        <charset val="134"/>
      </rPr>
      <t xml:space="preserve">    </t>
    </r>
    <r>
      <rPr>
        <sz val="11"/>
        <rFont val="宋体"/>
        <charset val="134"/>
      </rPr>
      <t>车辆通行费对应专项债务收入安排的支出</t>
    </r>
  </si>
  <si>
    <r>
      <rPr>
        <sz val="11"/>
        <rFont val="Times New Roman"/>
        <charset val="134"/>
      </rPr>
      <t xml:space="preserve">    </t>
    </r>
    <r>
      <rPr>
        <sz val="11"/>
        <rFont val="宋体"/>
        <charset val="134"/>
      </rPr>
      <t>港口建设费对应专项债务收入安排的支出</t>
    </r>
  </si>
  <si>
    <r>
      <rPr>
        <sz val="11"/>
        <rFont val="宋体"/>
        <charset val="134"/>
      </rPr>
      <t>七、资源勘探工业信息等支出</t>
    </r>
  </si>
  <si>
    <r>
      <rPr>
        <sz val="11"/>
        <rFont val="Times New Roman"/>
        <charset val="134"/>
      </rPr>
      <t xml:space="preserve">    </t>
    </r>
    <r>
      <rPr>
        <sz val="11"/>
        <rFont val="宋体"/>
        <charset val="134"/>
      </rPr>
      <t>农网还贷资金支出</t>
    </r>
  </si>
  <si>
    <r>
      <rPr>
        <sz val="11"/>
        <rFont val="宋体"/>
        <charset val="134"/>
      </rPr>
      <t>八、其他支出</t>
    </r>
  </si>
  <si>
    <r>
      <rPr>
        <sz val="11"/>
        <rFont val="Times New Roman"/>
        <charset val="134"/>
      </rPr>
      <t xml:space="preserve">    </t>
    </r>
    <r>
      <rPr>
        <sz val="11"/>
        <rFont val="宋体"/>
        <charset val="134"/>
      </rPr>
      <t>其他政府性基金及对应专项债务收入安排的支出</t>
    </r>
  </si>
  <si>
    <r>
      <rPr>
        <sz val="11"/>
        <rFont val="Times New Roman"/>
        <charset val="134"/>
      </rPr>
      <t xml:space="preserve">    </t>
    </r>
    <r>
      <rPr>
        <sz val="11"/>
        <rFont val="宋体"/>
        <charset val="134"/>
      </rPr>
      <t>彩票发行销售机构业务费安排的支出</t>
    </r>
  </si>
  <si>
    <r>
      <rPr>
        <sz val="11"/>
        <rFont val="Times New Roman"/>
        <charset val="134"/>
      </rPr>
      <t xml:space="preserve">    </t>
    </r>
    <r>
      <rPr>
        <sz val="11"/>
        <rFont val="宋体"/>
        <charset val="134"/>
      </rPr>
      <t>彩票公益金安排的支出</t>
    </r>
  </si>
  <si>
    <r>
      <rPr>
        <sz val="11"/>
        <rFont val="宋体"/>
        <charset val="134"/>
      </rPr>
      <t>九、债务付息支出</t>
    </r>
  </si>
  <si>
    <r>
      <rPr>
        <sz val="11"/>
        <rFont val="宋体"/>
        <charset val="134"/>
      </rPr>
      <t>十、债务发行费用支出</t>
    </r>
  </si>
  <si>
    <t>洞口县2020年社会保障基金收入预算表</t>
  </si>
  <si>
    <t>社会保障基金名称</t>
  </si>
  <si>
    <t>上年滚存节余</t>
  </si>
  <si>
    <t>预  计  收  入</t>
  </si>
  <si>
    <t>备  注</t>
  </si>
  <si>
    <t>预计征缴</t>
  </si>
  <si>
    <t>财政补贴</t>
  </si>
  <si>
    <t>合 计</t>
  </si>
  <si>
    <t>上 级</t>
  </si>
  <si>
    <t>本 级</t>
  </si>
  <si>
    <t>企业养老保险基金</t>
  </si>
  <si>
    <t>省级统筹</t>
  </si>
  <si>
    <t>机关事业养老保险基金</t>
  </si>
  <si>
    <t>城乡居民养老保险基金</t>
  </si>
  <si>
    <t>失业保险基金</t>
  </si>
  <si>
    <t>工伤保险基金</t>
  </si>
  <si>
    <t>市级统筹</t>
  </si>
  <si>
    <t>城乡居民医保基金</t>
  </si>
  <si>
    <t>缴费250元/人</t>
  </si>
  <si>
    <t>职工医保基金</t>
  </si>
  <si>
    <t>生育保险基金</t>
  </si>
  <si>
    <t>两退人员医保基金</t>
  </si>
  <si>
    <t>职工医保暂垫</t>
  </si>
  <si>
    <t>再就业基金</t>
  </si>
  <si>
    <t>合    计</t>
  </si>
  <si>
    <t>说明：城乡居民医保基金和职工医保基金上年滚存节余及预计滚存节余包括应付个人但没有实际支出的门诊包干费。</t>
  </si>
  <si>
    <t>2019年县级社会保障基金支出预算表</t>
  </si>
  <si>
    <t>预  计              支  出</t>
  </si>
  <si>
    <t>备   注</t>
  </si>
  <si>
    <t>2020年县级社会保障基金预算总表</t>
  </si>
  <si>
    <t>社会保障           基金名称</t>
  </si>
  <si>
    <t>收            入</t>
  </si>
  <si>
    <t>预计滚    存节余</t>
  </si>
  <si>
    <t>上级</t>
  </si>
  <si>
    <t>县本级</t>
  </si>
  <si>
    <t>企业养老         保险基金</t>
  </si>
  <si>
    <t>失业保险             基    金</t>
  </si>
  <si>
    <t>工伤保险          基    金</t>
  </si>
  <si>
    <t>城乡居民          医保基金</t>
  </si>
  <si>
    <t>职工医保           基    金</t>
  </si>
  <si>
    <t>生育保险          基    金</t>
  </si>
  <si>
    <t>两退人员          医保基金</t>
  </si>
  <si>
    <t>　　备注：城乡居民医保基金和职工医保基金的预计滚存节余中包括应付个人但没有实际支出的门诊包干费</t>
  </si>
  <si>
    <t xml:space="preserve">                                2020年国有资本经营预算收入表</t>
  </si>
  <si>
    <r>
      <rPr>
        <sz val="10"/>
        <rFont val="宋体"/>
        <charset val="134"/>
      </rPr>
      <t>财资地预</t>
    </r>
    <r>
      <rPr>
        <sz val="10"/>
        <rFont val="Times New Roman"/>
        <charset val="0"/>
      </rPr>
      <t>02</t>
    </r>
    <r>
      <rPr>
        <sz val="10"/>
        <rFont val="宋体"/>
        <charset val="134"/>
      </rPr>
      <t>表</t>
    </r>
  </si>
  <si>
    <t>填报单位：</t>
  </si>
  <si>
    <t>金额单位：万元</t>
  </si>
  <si>
    <t>科目编码</t>
  </si>
  <si>
    <t>科目名称</t>
  </si>
  <si>
    <t>行次</t>
  </si>
  <si>
    <t>2019年执行数</t>
  </si>
  <si>
    <t>2020年预算数</t>
  </si>
  <si>
    <t>预算数为执行数的%</t>
  </si>
  <si>
    <t>小计</t>
  </si>
  <si>
    <t>省本级</t>
  </si>
  <si>
    <t>地市级及以下</t>
  </si>
  <si>
    <t>栏次</t>
  </si>
  <si>
    <t>一、利润收入</t>
  </si>
  <si>
    <t xml:space="preserve">    烟草企业利润收入</t>
  </si>
  <si>
    <t xml:space="preserve">    石油石化企业利润收入</t>
  </si>
  <si>
    <t xml:space="preserve">    其他国有资本经营预算企业利润收入</t>
  </si>
  <si>
    <t>二、股利、股息收入</t>
  </si>
  <si>
    <r>
      <rPr>
        <sz val="10"/>
        <rFont val="Times New Roman"/>
        <charset val="0"/>
      </rPr>
      <t xml:space="preserve">          </t>
    </r>
    <r>
      <rPr>
        <sz val="10"/>
        <rFont val="宋体"/>
        <charset val="134"/>
      </rPr>
      <t>国有控股公司股利、股息收入</t>
    </r>
  </si>
  <si>
    <r>
      <rPr>
        <sz val="10"/>
        <rFont val="Times New Roman"/>
        <charset val="0"/>
      </rPr>
      <t xml:space="preserve">          </t>
    </r>
    <r>
      <rPr>
        <sz val="10"/>
        <rFont val="宋体"/>
        <charset val="134"/>
      </rPr>
      <t>国有参股公司股利、股息收入</t>
    </r>
  </si>
  <si>
    <r>
      <rPr>
        <sz val="10"/>
        <rFont val="Times New Roman"/>
        <charset val="0"/>
      </rPr>
      <t xml:space="preserve">          </t>
    </r>
    <r>
      <rPr>
        <sz val="10"/>
        <rFont val="宋体"/>
        <charset val="134"/>
      </rPr>
      <t>其他国有资本经营预算企业股利、股息收入</t>
    </r>
  </si>
  <si>
    <t>三、产权转让收入</t>
  </si>
  <si>
    <r>
      <rPr>
        <sz val="10"/>
        <rFont val="Times New Roman"/>
        <charset val="0"/>
      </rPr>
      <t xml:space="preserve">          </t>
    </r>
    <r>
      <rPr>
        <sz val="10"/>
        <rFont val="宋体"/>
        <charset val="134"/>
      </rPr>
      <t>国有股权、股份转让收入</t>
    </r>
  </si>
  <si>
    <r>
      <rPr>
        <sz val="10"/>
        <rFont val="Times New Roman"/>
        <charset val="0"/>
      </rPr>
      <t xml:space="preserve">          </t>
    </r>
    <r>
      <rPr>
        <sz val="10"/>
        <rFont val="宋体"/>
        <charset val="134"/>
      </rPr>
      <t>国有独资企业产权转让收入</t>
    </r>
  </si>
  <si>
    <r>
      <rPr>
        <sz val="10"/>
        <rFont val="Times New Roman"/>
        <charset val="0"/>
      </rPr>
      <t xml:space="preserve">          </t>
    </r>
    <r>
      <rPr>
        <sz val="10"/>
        <rFont val="宋体"/>
        <charset val="134"/>
      </rPr>
      <t>其他国有资本经营预算企业产权转让收入</t>
    </r>
  </si>
  <si>
    <t>四、清算收入</t>
  </si>
  <si>
    <r>
      <rPr>
        <sz val="10"/>
        <rFont val="Times New Roman"/>
        <charset val="0"/>
      </rPr>
      <t xml:space="preserve">         </t>
    </r>
    <r>
      <rPr>
        <sz val="10"/>
        <rFont val="宋体"/>
        <charset val="134"/>
      </rPr>
      <t>国有股权、股份清算收入</t>
    </r>
  </si>
  <si>
    <r>
      <rPr>
        <sz val="10"/>
        <rFont val="Times New Roman"/>
        <charset val="0"/>
      </rPr>
      <t xml:space="preserve">         </t>
    </r>
    <r>
      <rPr>
        <sz val="10"/>
        <rFont val="宋体"/>
        <charset val="134"/>
      </rPr>
      <t>国有独资企业清算收入</t>
    </r>
  </si>
  <si>
    <r>
      <rPr>
        <sz val="10"/>
        <rFont val="Times New Roman"/>
        <charset val="0"/>
      </rPr>
      <t xml:space="preserve">         </t>
    </r>
    <r>
      <rPr>
        <sz val="10"/>
        <rFont val="宋体"/>
        <charset val="134"/>
      </rPr>
      <t>其他国有资本经营预算企业清算收入</t>
    </r>
  </si>
  <si>
    <t>五、其他国有资本经营预算收入</t>
  </si>
  <si>
    <r>
      <rPr>
        <b/>
        <sz val="10"/>
        <rFont val="宋体"/>
        <charset val="134"/>
      </rPr>
      <t>收入</t>
    </r>
    <r>
      <rPr>
        <b/>
        <sz val="10"/>
        <rFont val="宋体"/>
        <charset val="134"/>
      </rPr>
      <t>合</t>
    </r>
    <r>
      <rPr>
        <b/>
        <sz val="10"/>
        <rFont val="宋体"/>
        <charset val="134"/>
      </rPr>
      <t>计</t>
    </r>
  </si>
  <si>
    <t>国有资本经营预算转移支付收入</t>
  </si>
  <si>
    <t>注: 以上科目以2018年政府收支科目为准。</t>
  </si>
  <si>
    <t>表十四                                                         2020年国有资本经营支出预算表</t>
  </si>
  <si>
    <t>资本性支出</t>
  </si>
  <si>
    <r>
      <rPr>
        <sz val="11"/>
        <rFont val="宋体"/>
        <charset val="134"/>
      </rPr>
      <t>费用性支出</t>
    </r>
    <r>
      <rPr>
        <sz val="11"/>
        <rFont val="Times New Roman"/>
        <charset val="0"/>
      </rPr>
      <t xml:space="preserve"> </t>
    </r>
  </si>
  <si>
    <t>其他支出</t>
  </si>
  <si>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</si>
  <si>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</si>
  <si>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</si>
  <si>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</si>
  <si>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</si>
  <si>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</si>
  <si>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</si>
  <si>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</si>
  <si>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</si>
  <si>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</si>
  <si>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</si>
  <si>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</si>
  <si>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</si>
  <si>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</si>
  <si>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</si>
  <si>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</si>
  <si>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</si>
  <si>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</si>
  <si>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</si>
  <si>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国有资本经营预算转移支付支出</t>
  </si>
  <si>
    <t>——</t>
  </si>
  <si>
    <t>国有资本经营预算调出资金</t>
  </si>
  <si>
    <t>注: 以上科目以2018年政府收支分类科目为准。</t>
  </si>
  <si>
    <t>一般债务限额和余额情况表</t>
  </si>
  <si>
    <t>单位：亿元</t>
  </si>
  <si>
    <t>区域</t>
  </si>
  <si>
    <t>2019年财政部下达债务限额</t>
  </si>
  <si>
    <t>2018年末债务余额</t>
  </si>
  <si>
    <t>2019年末债务余额</t>
  </si>
  <si>
    <t>2019年限额与余额差值</t>
  </si>
  <si>
    <t>一般债务</t>
  </si>
  <si>
    <t xml:space="preserve">    洞口县</t>
  </si>
  <si>
    <t>专项债务限额和余额情况表</t>
  </si>
  <si>
    <t>专项债务</t>
  </si>
  <si>
    <t xml:space="preserve">专项债务 </t>
  </si>
  <si>
    <t>2020年“三公经费”预算公开表</t>
  </si>
  <si>
    <t>单位名称：洞口县</t>
  </si>
  <si>
    <t>单位名称</t>
  </si>
  <si>
    <t>三公经费预算数(一般公共预算拨款)</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</si>
  <si>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</si>
  <si>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</si>
  <si>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</si>
  <si>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</si>
  <si>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</si>
  <si>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</si>
  <si>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</si>
  <si>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</si>
  <si>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</si>
  <si>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2020年一般公共预算税收返还和转移支付表</t>
  </si>
  <si>
    <t>收　　　　　　入</t>
  </si>
  <si>
    <t>支　　　　出</t>
  </si>
  <si>
    <t>项　　　　目</t>
  </si>
  <si>
    <t>2020年预算</t>
  </si>
  <si>
    <t>项　　　目</t>
  </si>
  <si>
    <t>公共财政预算收入</t>
  </si>
  <si>
    <t>基本经费预算支出</t>
  </si>
  <si>
    <t>上级补助收入</t>
  </si>
  <si>
    <t>专项经费预算支出</t>
  </si>
  <si>
    <t>　　增值税和消费税税收返还收入</t>
  </si>
  <si>
    <t>上解支出</t>
  </si>
  <si>
    <t>　　所得税基数返还收入</t>
  </si>
  <si>
    <t>　　体制补助收入</t>
  </si>
  <si>
    <t>　　营业税和城镇土地使用税基数返还</t>
  </si>
  <si>
    <t>　　均衡性财力转移支付收入</t>
  </si>
  <si>
    <t>　　农村税费改革补助收入</t>
  </si>
  <si>
    <t>　　调整工资转移支付补助收入</t>
  </si>
  <si>
    <t>　　县级基本财力保障机制奖补资金收入</t>
  </si>
  <si>
    <t>　　产粮大县奖励资金收入</t>
  </si>
  <si>
    <t>　　中央绩效工资补助资金收入</t>
  </si>
  <si>
    <t>　　财政体制改革核定收入基数补助收入</t>
  </si>
  <si>
    <t>　　财政体制改革核定市配套补助收入</t>
  </si>
  <si>
    <t>　　特殊县财政困难补助资金收入</t>
  </si>
  <si>
    <t xml:space="preserve">    地方政府债券资金收入</t>
  </si>
  <si>
    <t>生活津贴（绩效工资）降标节余</t>
  </si>
  <si>
    <t>调出资金</t>
  </si>
  <si>
    <t>　　林业调入</t>
  </si>
  <si>
    <t>年终结余</t>
  </si>
  <si>
    <t>　　农业综合开发财政有偿借款</t>
  </si>
  <si>
    <t>　　基金调入</t>
  </si>
  <si>
    <t>　　其它调入</t>
  </si>
  <si>
    <t>上级专项收入</t>
  </si>
  <si>
    <t>上级专项支出</t>
  </si>
  <si>
    <t>收　入　合　计</t>
  </si>
  <si>
    <t>支　出　合　计</t>
  </si>
</sst>
</file>

<file path=xl/styles.xml><?xml version="1.0" encoding="utf-8"?>
<styleSheet xmlns="http://schemas.openxmlformats.org/spreadsheetml/2006/main">
  <numFmts count="1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 numFmtId="177" formatCode="0.0%"/>
    <numFmt numFmtId="178" formatCode="0_ ;[Red]\-0\ "/>
    <numFmt numFmtId="179" formatCode="0_ "/>
    <numFmt numFmtId="180" formatCode="0.0_ "/>
    <numFmt numFmtId="181" formatCode="0_);[Red]\(0\)"/>
  </numFmts>
  <fonts count="106">
    <font>
      <sz val="12"/>
      <name val="宋体"/>
      <charset val="134"/>
    </font>
    <font>
      <b/>
      <sz val="20"/>
      <name val="宋体"/>
      <charset val="134"/>
    </font>
    <font>
      <sz val="10"/>
      <name val="宋体"/>
      <charset val="134"/>
    </font>
    <font>
      <sz val="11"/>
      <name val="宋体"/>
      <charset val="134"/>
    </font>
    <font>
      <sz val="11"/>
      <name val="仿宋_GB2312"/>
      <charset val="134"/>
    </font>
    <font>
      <sz val="9"/>
      <name val="宋体"/>
      <charset val="134"/>
    </font>
    <font>
      <b/>
      <sz val="10"/>
      <name val="宋体"/>
      <charset val="134"/>
    </font>
    <font>
      <b/>
      <sz val="9"/>
      <name val="宋体"/>
      <charset val="134"/>
    </font>
    <font>
      <b/>
      <sz val="18"/>
      <name val="宋体"/>
      <charset val="134"/>
    </font>
    <font>
      <sz val="11"/>
      <color indexed="8"/>
      <name val="宋体"/>
      <charset val="134"/>
      <scheme val="minor"/>
    </font>
    <font>
      <b/>
      <sz val="15"/>
      <name val="微软雅黑"/>
      <charset val="134"/>
    </font>
    <font>
      <sz val="9"/>
      <name val="SimSun"/>
      <charset val="134"/>
    </font>
    <font>
      <sz val="12"/>
      <name val="SimSun"/>
      <charset val="134"/>
    </font>
    <font>
      <sz val="11"/>
      <name val="SimSun"/>
      <charset val="134"/>
    </font>
    <font>
      <sz val="16"/>
      <name val="黑体"/>
      <charset val="134"/>
    </font>
    <font>
      <sz val="11"/>
      <name val="Times New Roman"/>
      <charset val="0"/>
    </font>
    <font>
      <b/>
      <sz val="11"/>
      <name val="宋体"/>
      <charset val="134"/>
    </font>
    <font>
      <sz val="10"/>
      <name val="Times New Roman"/>
      <charset val="0"/>
    </font>
    <font>
      <b/>
      <sz val="10"/>
      <name val="Times New Roman"/>
      <charset val="0"/>
    </font>
    <font>
      <sz val="12"/>
      <name val="仿宋_GB2312"/>
      <charset val="134"/>
    </font>
    <font>
      <b/>
      <sz val="22"/>
      <name val="宋体"/>
      <charset val="134"/>
    </font>
    <font>
      <sz val="12"/>
      <name val="楷体_GB2312"/>
      <charset val="134"/>
    </font>
    <font>
      <sz val="14"/>
      <name val="楷体_GB2312"/>
      <charset val="134"/>
    </font>
    <font>
      <sz val="14"/>
      <color indexed="8"/>
      <name val="仿宋_GB2312"/>
      <charset val="134"/>
    </font>
    <font>
      <sz val="14"/>
      <name val="仿宋_GB2312"/>
      <charset val="134"/>
    </font>
    <font>
      <sz val="14"/>
      <color theme="1"/>
      <name val="仿宋_GB2312"/>
      <charset val="134"/>
    </font>
    <font>
      <sz val="20"/>
      <color indexed="8"/>
      <name val="黑体"/>
      <charset val="134"/>
    </font>
    <font>
      <sz val="12"/>
      <color indexed="8"/>
      <name val="仿宋_GB2312"/>
      <charset val="134"/>
    </font>
    <font>
      <sz val="12"/>
      <color theme="1"/>
      <name val="仿宋_GB2312"/>
      <charset val="134"/>
    </font>
    <font>
      <sz val="11"/>
      <name val="黑体"/>
      <charset val="134"/>
    </font>
    <font>
      <sz val="11"/>
      <name val="Times New Roman"/>
      <charset val="134"/>
    </font>
    <font>
      <sz val="18"/>
      <name val="方正小标宋_GBK"/>
      <charset val="134"/>
    </font>
    <font>
      <b/>
      <sz val="12"/>
      <name val="Times New Roman"/>
      <charset val="134"/>
    </font>
    <font>
      <sz val="12"/>
      <name val="Times New Roman"/>
      <charset val="134"/>
    </font>
    <font>
      <b/>
      <sz val="11"/>
      <name val="Times New Roman"/>
      <charset val="134"/>
    </font>
    <font>
      <sz val="12"/>
      <name val="黑体"/>
      <charset val="134"/>
    </font>
    <font>
      <sz val="18"/>
      <name val="Times New Roman"/>
      <charset val="134"/>
    </font>
    <font>
      <sz val="11"/>
      <color rgb="FFFF0000"/>
      <name val="Times New Roman"/>
      <charset val="134"/>
    </font>
    <font>
      <sz val="11"/>
      <color indexed="8"/>
      <name val="Times New Roman"/>
      <charset val="134"/>
    </font>
    <font>
      <sz val="11"/>
      <color theme="1"/>
      <name val="Times New Roman"/>
      <charset val="134"/>
    </font>
    <font>
      <b/>
      <sz val="16"/>
      <name val="Times New Roman"/>
      <charset val="134"/>
    </font>
    <font>
      <b/>
      <sz val="14"/>
      <name val="Times New Roman"/>
      <charset val="134"/>
    </font>
    <font>
      <sz val="9"/>
      <name val="Times New Roman"/>
      <charset val="134"/>
    </font>
    <font>
      <sz val="12"/>
      <color rgb="FFFF0000"/>
      <name val="Times New Roman"/>
      <charset val="134"/>
    </font>
    <font>
      <sz val="10"/>
      <name val="Times New Roman"/>
      <charset val="134"/>
    </font>
    <font>
      <sz val="9"/>
      <color rgb="FFFF0000"/>
      <name val="Times New Roman"/>
      <charset val="134"/>
    </font>
    <font>
      <b/>
      <sz val="9"/>
      <name val="Times New Roman"/>
      <charset val="134"/>
    </font>
    <font>
      <sz val="12"/>
      <color theme="1"/>
      <name val="宋体"/>
      <charset val="134"/>
    </font>
    <font>
      <sz val="12"/>
      <color theme="1"/>
      <name val="Times New Roman"/>
      <charset val="134"/>
    </font>
    <font>
      <sz val="11"/>
      <color theme="3" tint="0.4"/>
      <name val="宋体"/>
      <charset val="134"/>
    </font>
    <font>
      <sz val="11"/>
      <color theme="3" tint="0.4"/>
      <name val="Times New Roman"/>
      <charset val="134"/>
    </font>
    <font>
      <sz val="11"/>
      <color rgb="FFFF0000"/>
      <name val="宋体"/>
      <charset val="134"/>
    </font>
    <font>
      <sz val="12"/>
      <color rgb="FFFF0000"/>
      <name val="宋体"/>
      <charset val="134"/>
    </font>
    <font>
      <b/>
      <sz val="11"/>
      <color rgb="FFFF0000"/>
      <name val="宋体"/>
      <charset val="134"/>
    </font>
    <font>
      <sz val="11"/>
      <color theme="1"/>
      <name val="宋体"/>
      <charset val="134"/>
      <scheme val="minor"/>
    </font>
    <font>
      <b/>
      <sz val="13"/>
      <color theme="3"/>
      <name val="宋体"/>
      <charset val="134"/>
      <scheme val="minor"/>
    </font>
    <font>
      <sz val="11"/>
      <color theme="0"/>
      <name val="宋体"/>
      <charset val="0"/>
      <scheme val="minor"/>
    </font>
    <font>
      <i/>
      <sz val="11"/>
      <color rgb="FF7F7F7F"/>
      <name val="宋体"/>
      <charset val="0"/>
      <scheme val="minor"/>
    </font>
    <font>
      <sz val="11"/>
      <color theme="1"/>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indexed="52"/>
      <name val="宋体"/>
      <charset val="134"/>
    </font>
    <font>
      <b/>
      <sz val="11"/>
      <color indexed="56"/>
      <name val="宋体"/>
      <charset val="134"/>
    </font>
    <font>
      <sz val="11"/>
      <color indexed="20"/>
      <name val="宋体"/>
      <charset val="134"/>
    </font>
    <font>
      <sz val="11"/>
      <color indexed="8"/>
      <name val="宋体"/>
      <charset val="134"/>
    </font>
    <font>
      <sz val="11"/>
      <color indexed="9"/>
      <name val="宋体"/>
      <charset val="134"/>
    </font>
    <font>
      <sz val="11"/>
      <color rgb="FF3F3F76"/>
      <name val="宋体"/>
      <charset val="0"/>
      <scheme val="minor"/>
    </font>
    <font>
      <b/>
      <sz val="11"/>
      <color theme="3"/>
      <name val="宋体"/>
      <charset val="134"/>
      <scheme val="minor"/>
    </font>
    <font>
      <sz val="11"/>
      <color rgb="FF9C0006"/>
      <name val="宋体"/>
      <charset val="0"/>
      <scheme val="minor"/>
    </font>
    <font>
      <sz val="10"/>
      <name val="Geneva"/>
      <charset val="134"/>
    </font>
    <font>
      <b/>
      <sz val="11"/>
      <color indexed="9"/>
      <name val="宋体"/>
      <charset val="134"/>
    </font>
    <font>
      <sz val="11"/>
      <color indexed="20"/>
      <name val="Tahoma"/>
      <charset val="134"/>
    </font>
    <font>
      <sz val="11"/>
      <color indexed="17"/>
      <name val="宋体"/>
      <charset val="134"/>
    </font>
    <font>
      <sz val="12"/>
      <color indexed="20"/>
      <name val="宋体"/>
      <charset val="134"/>
    </font>
    <font>
      <sz val="10"/>
      <name val="Helv"/>
      <charset val="134"/>
    </font>
    <font>
      <b/>
      <sz val="13"/>
      <color indexed="56"/>
      <name val="宋体"/>
      <charset val="134"/>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17"/>
      <name val="宋体"/>
      <charset val="134"/>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0"/>
      <name val="Arial"/>
      <charset val="134"/>
    </font>
    <font>
      <sz val="10"/>
      <color indexed="8"/>
      <name val="Arial"/>
      <charset val="134"/>
    </font>
    <font>
      <b/>
      <sz val="11"/>
      <color indexed="8"/>
      <name val="宋体"/>
      <charset val="134"/>
    </font>
    <font>
      <b/>
      <sz val="15"/>
      <color indexed="56"/>
      <name val="宋体"/>
      <charset val="134"/>
    </font>
    <font>
      <sz val="11"/>
      <color indexed="17"/>
      <name val="Tahoma"/>
      <charset val="134"/>
    </font>
    <font>
      <b/>
      <sz val="18"/>
      <color indexed="56"/>
      <name val="宋体"/>
      <charset val="134"/>
    </font>
    <font>
      <i/>
      <sz val="11"/>
      <color indexed="23"/>
      <name val="宋体"/>
      <charset val="134"/>
    </font>
    <font>
      <sz val="11"/>
      <color indexed="62"/>
      <name val="宋体"/>
      <charset val="134"/>
    </font>
    <font>
      <sz val="11"/>
      <color indexed="60"/>
      <name val="宋体"/>
      <charset val="134"/>
    </font>
    <font>
      <sz val="10"/>
      <name val="Arial"/>
      <charset val="134"/>
    </font>
    <font>
      <sz val="11"/>
      <color indexed="10"/>
      <name val="宋体"/>
      <charset val="134"/>
    </font>
    <font>
      <sz val="11"/>
      <color indexed="52"/>
      <name val="宋体"/>
      <charset val="134"/>
    </font>
    <font>
      <b/>
      <sz val="11"/>
      <color indexed="63"/>
      <name val="宋体"/>
      <charset val="134"/>
    </font>
    <font>
      <b/>
      <sz val="12"/>
      <name val="宋体"/>
      <charset val="134"/>
    </font>
    <font>
      <sz val="18"/>
      <name val="方正小标宋简体"/>
      <charset val="134"/>
    </font>
    <font>
      <sz val="18"/>
      <name val="宋体"/>
      <charset val="134"/>
    </font>
    <font>
      <b/>
      <sz val="16"/>
      <name val="黑体"/>
      <charset val="134"/>
    </font>
    <font>
      <b/>
      <sz val="14"/>
      <name val="宋体"/>
      <charset val="134"/>
    </font>
    <font>
      <sz val="11"/>
      <color theme="1"/>
      <name val="宋体"/>
      <charset val="134"/>
    </font>
  </fonts>
  <fills count="59">
    <fill>
      <patternFill patternType="none"/>
    </fill>
    <fill>
      <patternFill patternType="gray125"/>
    </fill>
    <fill>
      <patternFill patternType="solid">
        <fgColor indexed="31"/>
        <bgColor indexed="64"/>
      </patternFill>
    </fill>
    <fill>
      <patternFill patternType="solid">
        <fgColor rgb="FF99CCFF"/>
        <bgColor rgb="FF99CCFF"/>
      </patternFill>
    </fill>
    <fill>
      <patternFill patternType="solid">
        <fgColor theme="0"/>
        <bgColor indexed="64"/>
      </patternFill>
    </fill>
    <fill>
      <patternFill patternType="solid">
        <fgColor theme="4" tint="0.799981688894314"/>
        <bgColor indexed="64"/>
      </patternFill>
    </fill>
    <fill>
      <patternFill patternType="solid">
        <fgColor theme="0" tint="-0.149998474074526"/>
        <bgColor indexed="64"/>
      </patternFill>
    </fill>
    <fill>
      <patternFill patternType="solid">
        <fgColor theme="7"/>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indexed="10"/>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55"/>
        <bgColor indexed="64"/>
      </patternFill>
    </fill>
    <fill>
      <patternFill patternType="solid">
        <fgColor indexed="36"/>
        <bgColor indexed="64"/>
      </patternFill>
    </fill>
    <fill>
      <patternFill patternType="solid">
        <fgColor indexed="52"/>
        <bgColor indexed="64"/>
      </patternFill>
    </fill>
    <fill>
      <patternFill patternType="solid">
        <fgColor indexed="29"/>
        <bgColor indexed="64"/>
      </patternFill>
    </fill>
    <fill>
      <patternFill patternType="solid">
        <fgColor indexed="42"/>
        <bgColor indexed="64"/>
      </patternFill>
    </fill>
    <fill>
      <patternFill patternType="solid">
        <fgColor indexed="30"/>
        <bgColor indexed="64"/>
      </patternFill>
    </fill>
    <fill>
      <patternFill patternType="solid">
        <fgColor indexed="44"/>
        <bgColor indexed="64"/>
      </patternFill>
    </fill>
    <fill>
      <patternFill patternType="solid">
        <fgColor indexed="11"/>
        <bgColor indexed="64"/>
      </patternFill>
    </fill>
    <fill>
      <patternFill patternType="solid">
        <fgColor theme="7" tint="0.799981688894314"/>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9"/>
        <bgColor indexed="64"/>
      </patternFill>
    </fill>
    <fill>
      <patternFill patternType="solid">
        <fgColor indexed="51"/>
        <bgColor indexed="64"/>
      </patternFill>
    </fill>
    <fill>
      <patternFill patternType="solid">
        <fgColor indexed="26"/>
        <bgColor indexed="64"/>
      </patternFill>
    </fill>
    <fill>
      <patternFill patternType="solid">
        <fgColor indexed="43"/>
        <bgColor indexed="64"/>
      </patternFill>
    </fill>
    <fill>
      <patternFill patternType="solid">
        <fgColor indexed="57"/>
        <bgColor indexed="64"/>
      </patternFill>
    </fill>
    <fill>
      <patternFill patternType="solid">
        <fgColor indexed="62"/>
        <bgColor indexed="64"/>
      </patternFill>
    </fill>
    <fill>
      <patternFill patternType="solid">
        <fgColor indexed="9"/>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1890">
    <xf numFmtId="0" fontId="0" fillId="0" borderId="0"/>
    <xf numFmtId="0" fontId="0" fillId="0" borderId="0"/>
    <xf numFmtId="0" fontId="0" fillId="0" borderId="0"/>
    <xf numFmtId="42" fontId="54"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4" fontId="54" fillId="0" borderId="0" applyFont="0" applyFill="0" applyBorder="0" applyAlignment="0" applyProtection="0">
      <alignment vertical="center"/>
    </xf>
    <xf numFmtId="0" fontId="66" fillId="21" borderId="0" applyNumberFormat="0" applyBorder="0" applyAlignment="0" applyProtection="0">
      <alignment vertical="center"/>
    </xf>
    <xf numFmtId="0" fontId="67" fillId="24" borderId="21" applyNumberFormat="0" applyAlignment="0" applyProtection="0">
      <alignment vertical="center"/>
    </xf>
    <xf numFmtId="0" fontId="58" fillId="15" borderId="0" applyNumberFormat="0" applyBorder="0" applyAlignment="0" applyProtection="0">
      <alignment vertical="center"/>
    </xf>
    <xf numFmtId="0" fontId="0" fillId="0" borderId="0"/>
    <xf numFmtId="0" fontId="5" fillId="0" borderId="0">
      <alignment vertical="center"/>
    </xf>
    <xf numFmtId="0" fontId="0" fillId="0" borderId="0"/>
    <xf numFmtId="0" fontId="0" fillId="0" borderId="0">
      <alignment vertical="center"/>
    </xf>
    <xf numFmtId="0" fontId="0" fillId="0" borderId="0"/>
    <xf numFmtId="0" fontId="65" fillId="2" borderId="0" applyNumberFormat="0" applyBorder="0" applyAlignment="0" applyProtection="0">
      <alignment vertical="center"/>
    </xf>
    <xf numFmtId="0" fontId="0" fillId="0" borderId="0">
      <alignment vertical="center"/>
    </xf>
    <xf numFmtId="41" fontId="54" fillId="0" borderId="0" applyFont="0" applyFill="0" applyBorder="0" applyAlignment="0" applyProtection="0">
      <alignment vertical="center"/>
    </xf>
    <xf numFmtId="0" fontId="58"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9" fillId="28" borderId="0" applyNumberFormat="0" applyBorder="0" applyAlignment="0" applyProtection="0">
      <alignment vertical="center"/>
    </xf>
    <xf numFmtId="43" fontId="54" fillId="0" borderId="0" applyFont="0" applyFill="0" applyBorder="0" applyAlignment="0" applyProtection="0">
      <alignment vertical="center"/>
    </xf>
    <xf numFmtId="0" fontId="56" fillId="12" borderId="0" applyNumberFormat="0" applyBorder="0" applyAlignment="0" applyProtection="0">
      <alignment vertical="center"/>
    </xf>
    <xf numFmtId="0" fontId="0" fillId="0" borderId="0"/>
    <xf numFmtId="0" fontId="66" fillId="33" borderId="0" applyNumberFormat="0" applyBorder="0" applyAlignment="0" applyProtection="0">
      <alignment vertical="center"/>
    </xf>
    <xf numFmtId="0" fontId="77" fillId="0" borderId="0" applyNumberFormat="0" applyFill="0" applyBorder="0" applyAlignment="0" applyProtection="0">
      <alignment vertical="center"/>
    </xf>
    <xf numFmtId="9" fontId="54" fillId="0" borderId="0" applyFont="0" applyFill="0" applyBorder="0" applyAlignment="0" applyProtection="0">
      <alignment vertical="center"/>
    </xf>
    <xf numFmtId="0" fontId="0" fillId="0" borderId="0"/>
    <xf numFmtId="0" fontId="74" fillId="17" borderId="0" applyNumberFormat="0" applyBorder="0" applyAlignment="0" applyProtection="0">
      <alignment vertical="center"/>
    </xf>
    <xf numFmtId="0" fontId="0" fillId="0" borderId="0">
      <alignment vertical="center"/>
    </xf>
    <xf numFmtId="0" fontId="78" fillId="0" borderId="0" applyNumberFormat="0" applyFill="0" applyBorder="0" applyAlignment="0" applyProtection="0">
      <alignment vertical="center"/>
    </xf>
    <xf numFmtId="0" fontId="54" fillId="23" borderId="20" applyNumberFormat="0" applyFont="0" applyAlignment="0" applyProtection="0">
      <alignment vertical="center"/>
    </xf>
    <xf numFmtId="0" fontId="66" fillId="34" borderId="0" applyNumberFormat="0" applyBorder="0" applyAlignment="0" applyProtection="0">
      <alignment vertical="center"/>
    </xf>
    <xf numFmtId="0" fontId="0" fillId="0" borderId="0"/>
    <xf numFmtId="0" fontId="56" fillId="22" borderId="0" applyNumberFormat="0" applyBorder="0" applyAlignment="0" applyProtection="0">
      <alignment vertical="center"/>
    </xf>
    <xf numFmtId="0" fontId="0" fillId="0" borderId="0"/>
    <xf numFmtId="0" fontId="6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66" fillId="34" borderId="0" applyNumberFormat="0" applyBorder="0" applyAlignment="0" applyProtection="0">
      <alignment vertical="center"/>
    </xf>
    <xf numFmtId="0" fontId="6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59" fillId="0" borderId="18" applyNumberFormat="0" applyFill="0" applyAlignment="0" applyProtection="0">
      <alignment vertical="center"/>
    </xf>
    <xf numFmtId="0" fontId="0" fillId="0" borderId="0">
      <alignment vertical="center"/>
    </xf>
    <xf numFmtId="0" fontId="0" fillId="0" borderId="0"/>
    <xf numFmtId="0" fontId="70" fillId="0" borderId="0">
      <alignment vertical="center"/>
    </xf>
    <xf numFmtId="0" fontId="55" fillId="0" borderId="18" applyNumberFormat="0" applyFill="0" applyAlignment="0" applyProtection="0">
      <alignment vertical="center"/>
    </xf>
    <xf numFmtId="0" fontId="0" fillId="0" borderId="0"/>
    <xf numFmtId="0" fontId="72" fillId="17" borderId="0" applyNumberFormat="0" applyBorder="0" applyAlignment="0" applyProtection="0">
      <alignment vertical="center"/>
    </xf>
    <xf numFmtId="0" fontId="56" fillId="11" borderId="0" applyNumberFormat="0" applyBorder="0" applyAlignment="0" applyProtection="0">
      <alignment vertical="center"/>
    </xf>
    <xf numFmtId="0" fontId="0" fillId="0" borderId="0">
      <alignment vertical="center"/>
    </xf>
    <xf numFmtId="0" fontId="0" fillId="0" borderId="0"/>
    <xf numFmtId="0" fontId="68" fillId="0" borderId="24" applyNumberFormat="0" applyFill="0" applyAlignment="0" applyProtection="0">
      <alignment vertical="center"/>
    </xf>
    <xf numFmtId="0" fontId="56" fillId="25" borderId="0" applyNumberFormat="0" applyBorder="0" applyAlignment="0" applyProtection="0">
      <alignment vertical="center"/>
    </xf>
    <xf numFmtId="0" fontId="79" fillId="40" borderId="25" applyNumberFormat="0" applyAlignment="0" applyProtection="0">
      <alignment vertical="center"/>
    </xf>
    <xf numFmtId="0" fontId="80" fillId="40" borderId="21" applyNumberFormat="0" applyAlignment="0" applyProtection="0">
      <alignment vertical="center"/>
    </xf>
    <xf numFmtId="0" fontId="0" fillId="0" borderId="0"/>
    <xf numFmtId="0" fontId="0" fillId="0" borderId="0">
      <alignment vertical="center"/>
    </xf>
    <xf numFmtId="0" fontId="81" fillId="43" borderId="26" applyNumberFormat="0" applyAlignment="0" applyProtection="0">
      <alignment vertical="center"/>
    </xf>
    <xf numFmtId="0" fontId="0" fillId="0" borderId="0">
      <alignment vertical="center"/>
    </xf>
    <xf numFmtId="0" fontId="65" fillId="19" borderId="0" applyNumberFormat="0" applyBorder="0" applyAlignment="0" applyProtection="0">
      <alignment vertical="center"/>
    </xf>
    <xf numFmtId="0" fontId="0" fillId="0" borderId="0">
      <alignment vertical="center"/>
    </xf>
    <xf numFmtId="0" fontId="58" fillId="45" borderId="0" applyNumberFormat="0" applyBorder="0" applyAlignment="0" applyProtection="0">
      <alignment vertical="center"/>
    </xf>
    <xf numFmtId="0" fontId="56" fillId="8" borderId="0" applyNumberFormat="0" applyBorder="0" applyAlignment="0" applyProtection="0">
      <alignment vertical="center"/>
    </xf>
    <xf numFmtId="0" fontId="72" fillId="17" borderId="0" applyNumberFormat="0" applyBorder="0" applyAlignment="0" applyProtection="0">
      <alignment vertical="center"/>
    </xf>
    <xf numFmtId="0" fontId="84" fillId="0" borderId="27" applyNumberFormat="0" applyFill="0" applyAlignment="0" applyProtection="0">
      <alignment vertical="center"/>
    </xf>
    <xf numFmtId="0" fontId="85" fillId="0" borderId="28" applyNumberFormat="0" applyFill="0" applyAlignment="0" applyProtection="0">
      <alignment vertical="center"/>
    </xf>
    <xf numFmtId="0" fontId="0" fillId="0" borderId="0"/>
    <xf numFmtId="0" fontId="83" fillId="46" borderId="0" applyNumberFormat="0" applyBorder="0" applyAlignment="0" applyProtection="0">
      <alignment vertical="center"/>
    </xf>
    <xf numFmtId="0" fontId="0" fillId="0" borderId="0">
      <alignment vertical="center"/>
    </xf>
    <xf numFmtId="0" fontId="73" fillId="35" borderId="0" applyNumberFormat="0" applyBorder="0" applyAlignment="0" applyProtection="0">
      <alignment vertical="center"/>
    </xf>
    <xf numFmtId="0" fontId="0" fillId="0" borderId="0">
      <alignment vertical="center"/>
    </xf>
    <xf numFmtId="0" fontId="65" fillId="35" borderId="0" applyNumberFormat="0" applyBorder="0" applyAlignment="0" applyProtection="0">
      <alignment vertical="center"/>
    </xf>
    <xf numFmtId="0" fontId="86" fillId="49"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71" fillId="31" borderId="22" applyNumberFormat="0" applyAlignment="0" applyProtection="0">
      <alignment vertical="center"/>
    </xf>
    <xf numFmtId="0" fontId="0" fillId="0" borderId="0"/>
    <xf numFmtId="0" fontId="0" fillId="0" borderId="0"/>
    <xf numFmtId="0" fontId="56" fillId="14" borderId="0" applyNumberFormat="0" applyBorder="0" applyAlignment="0" applyProtection="0">
      <alignment vertical="center"/>
    </xf>
    <xf numFmtId="0" fontId="0" fillId="0" borderId="0">
      <alignment vertical="center"/>
    </xf>
    <xf numFmtId="0" fontId="58" fillId="5" borderId="0" applyNumberFormat="0" applyBorder="0" applyAlignment="0" applyProtection="0">
      <alignment vertical="center"/>
    </xf>
    <xf numFmtId="0" fontId="0" fillId="0" borderId="0">
      <alignment vertical="center"/>
    </xf>
    <xf numFmtId="0" fontId="0" fillId="0" borderId="0"/>
    <xf numFmtId="0" fontId="65" fillId="19" borderId="0" applyNumberFormat="0" applyBorder="0" applyAlignment="0" applyProtection="0">
      <alignment vertical="center"/>
    </xf>
    <xf numFmtId="0" fontId="0" fillId="0" borderId="0"/>
    <xf numFmtId="0" fontId="58" fillId="10" borderId="0" applyNumberFormat="0" applyBorder="0" applyAlignment="0" applyProtection="0">
      <alignment vertical="center"/>
    </xf>
    <xf numFmtId="0" fontId="0" fillId="0" borderId="0">
      <alignment vertical="center"/>
    </xf>
    <xf numFmtId="0" fontId="58" fillId="26" borderId="0" applyNumberFormat="0" applyBorder="0" applyAlignment="0" applyProtection="0">
      <alignment vertical="center"/>
    </xf>
    <xf numFmtId="0" fontId="0" fillId="0" borderId="0"/>
    <xf numFmtId="0" fontId="58" fillId="30" borderId="0" applyNumberFormat="0" applyBorder="0" applyAlignment="0" applyProtection="0">
      <alignment vertical="center"/>
    </xf>
    <xf numFmtId="0" fontId="56" fillId="13" borderId="0" applyNumberFormat="0" applyBorder="0" applyAlignment="0" applyProtection="0">
      <alignment vertical="center"/>
    </xf>
    <xf numFmtId="0" fontId="0" fillId="0" borderId="0">
      <alignment vertical="center"/>
    </xf>
    <xf numFmtId="0" fontId="56" fillId="7" borderId="0" applyNumberFormat="0" applyBorder="0" applyAlignment="0" applyProtection="0">
      <alignment vertical="center"/>
    </xf>
    <xf numFmtId="0" fontId="0" fillId="0" borderId="0"/>
    <xf numFmtId="0" fontId="58" fillId="39" borderId="0" applyNumberFormat="0" applyBorder="0" applyAlignment="0" applyProtection="0">
      <alignment vertical="center"/>
    </xf>
    <xf numFmtId="0" fontId="0" fillId="0" borderId="0">
      <alignment vertical="center"/>
    </xf>
    <xf numFmtId="0" fontId="58" fillId="27" borderId="0" applyNumberFormat="0" applyBorder="0" applyAlignment="0" applyProtection="0">
      <alignment vertical="center"/>
    </xf>
    <xf numFmtId="0" fontId="0" fillId="0" borderId="0">
      <alignment vertical="center"/>
    </xf>
    <xf numFmtId="0" fontId="56" fillId="41" borderId="0" applyNumberFormat="0" applyBorder="0" applyAlignment="0" applyProtection="0">
      <alignment vertical="center"/>
    </xf>
    <xf numFmtId="0" fontId="58" fillId="44" borderId="0" applyNumberFormat="0" applyBorder="0" applyAlignment="0" applyProtection="0">
      <alignment vertical="center"/>
    </xf>
    <xf numFmtId="0" fontId="0" fillId="0" borderId="0">
      <alignment vertical="center"/>
    </xf>
    <xf numFmtId="0" fontId="0" fillId="0" borderId="0">
      <alignment vertical="center"/>
    </xf>
    <xf numFmtId="0" fontId="56" fillId="47" borderId="0" applyNumberFormat="0" applyBorder="0" applyAlignment="0" applyProtection="0">
      <alignment vertical="center"/>
    </xf>
    <xf numFmtId="0" fontId="0" fillId="0" borderId="0"/>
    <xf numFmtId="0" fontId="0" fillId="0" borderId="0"/>
    <xf numFmtId="0" fontId="56" fillId="48" borderId="0" applyNumberFormat="0" applyBorder="0" applyAlignment="0" applyProtection="0">
      <alignment vertical="center"/>
    </xf>
    <xf numFmtId="0" fontId="58" fillId="29" borderId="0" applyNumberFormat="0" applyBorder="0" applyAlignment="0" applyProtection="0">
      <alignment vertical="center"/>
    </xf>
    <xf numFmtId="0" fontId="0" fillId="0" borderId="0"/>
    <xf numFmtId="0" fontId="73" fillId="35" borderId="0" applyNumberFormat="0" applyBorder="0" applyAlignment="0" applyProtection="0">
      <alignment vertical="center"/>
    </xf>
    <xf numFmtId="0" fontId="0" fillId="0" borderId="0">
      <alignment vertical="center"/>
    </xf>
    <xf numFmtId="0" fontId="65" fillId="35" borderId="0" applyNumberFormat="0" applyBorder="0" applyAlignment="0" applyProtection="0">
      <alignment vertical="center"/>
    </xf>
    <xf numFmtId="0" fontId="0" fillId="0" borderId="0"/>
    <xf numFmtId="0" fontId="56" fillId="50" borderId="0" applyNumberFormat="0" applyBorder="0" applyAlignment="0" applyProtection="0">
      <alignment vertical="center"/>
    </xf>
    <xf numFmtId="0" fontId="0" fillId="0" borderId="0">
      <alignment vertical="center"/>
    </xf>
    <xf numFmtId="0" fontId="0" fillId="0" borderId="0">
      <alignment vertical="center"/>
    </xf>
    <xf numFmtId="0" fontId="65" fillId="17" borderId="0" applyNumberFormat="0" applyBorder="0" applyAlignment="0" applyProtection="0">
      <alignment vertical="center"/>
    </xf>
    <xf numFmtId="0" fontId="65" fillId="17" borderId="0" applyNumberFormat="0" applyBorder="0" applyAlignment="0" applyProtection="0">
      <alignment vertical="center"/>
    </xf>
    <xf numFmtId="0" fontId="0" fillId="0" borderId="0"/>
    <xf numFmtId="0" fontId="75" fillId="0" borderId="0">
      <alignment vertical="center"/>
    </xf>
    <xf numFmtId="9" fontId="65" fillId="0" borderId="0" applyFont="0" applyFill="0" applyBorder="0" applyAlignment="0" applyProtection="0">
      <alignment vertical="center"/>
    </xf>
    <xf numFmtId="0" fontId="33" fillId="0" borderId="0">
      <alignment vertical="center"/>
    </xf>
    <xf numFmtId="43" fontId="65" fillId="0" borderId="0" applyFont="0" applyFill="0" applyBorder="0" applyAlignment="0" applyProtection="0">
      <alignment vertical="center"/>
    </xf>
    <xf numFmtId="0" fontId="63" fillId="0" borderId="0" applyNumberFormat="0" applyFill="0" applyBorder="0" applyAlignment="0" applyProtection="0">
      <alignment vertical="center"/>
    </xf>
    <xf numFmtId="0" fontId="33" fillId="0" borderId="0"/>
    <xf numFmtId="0" fontId="65" fillId="17" borderId="0" applyNumberFormat="0" applyBorder="0" applyAlignment="0" applyProtection="0">
      <alignment vertical="center"/>
    </xf>
    <xf numFmtId="0" fontId="65" fillId="2" borderId="0" applyNumberFormat="0" applyBorder="0" applyAlignment="0" applyProtection="0">
      <alignment vertical="center"/>
    </xf>
    <xf numFmtId="0" fontId="0" fillId="0" borderId="0"/>
    <xf numFmtId="0" fontId="65" fillId="2" borderId="0" applyNumberFormat="0" applyBorder="0" applyAlignment="0" applyProtection="0">
      <alignment vertical="center"/>
    </xf>
    <xf numFmtId="0" fontId="0" fillId="0" borderId="0"/>
    <xf numFmtId="0" fontId="75" fillId="0" borderId="0"/>
    <xf numFmtId="9" fontId="0" fillId="0" borderId="0" applyFont="0" applyFill="0" applyBorder="0" applyAlignment="0" applyProtection="0"/>
    <xf numFmtId="0" fontId="72" fillId="17" borderId="0" applyNumberFormat="0" applyBorder="0" applyAlignment="0" applyProtection="0">
      <alignment vertical="center"/>
    </xf>
    <xf numFmtId="0" fontId="0" fillId="0" borderId="0">
      <alignment vertical="center"/>
    </xf>
    <xf numFmtId="0" fontId="65" fillId="17" borderId="0" applyNumberFormat="0" applyBorder="0" applyAlignment="0" applyProtection="0">
      <alignment vertical="center"/>
    </xf>
    <xf numFmtId="0" fontId="72" fillId="17" borderId="0" applyNumberFormat="0" applyBorder="0" applyAlignment="0" applyProtection="0">
      <alignment vertical="center"/>
    </xf>
    <xf numFmtId="0" fontId="70" fillId="0" borderId="0"/>
    <xf numFmtId="0" fontId="76" fillId="0" borderId="23" applyNumberFormat="0" applyFill="0" applyAlignment="0" applyProtection="0">
      <alignment vertical="center"/>
    </xf>
    <xf numFmtId="0" fontId="65" fillId="2" borderId="0" applyNumberFormat="0" applyBorder="0" applyAlignment="0" applyProtection="0">
      <alignment vertical="center"/>
    </xf>
    <xf numFmtId="0" fontId="0" fillId="0" borderId="0"/>
    <xf numFmtId="0" fontId="0" fillId="0" borderId="0">
      <alignment vertical="center"/>
    </xf>
    <xf numFmtId="0" fontId="65" fillId="2" borderId="0" applyNumberFormat="0" applyBorder="0" applyAlignment="0" applyProtection="0">
      <alignment vertical="center"/>
    </xf>
    <xf numFmtId="0" fontId="65" fillId="17" borderId="0" applyNumberFormat="0" applyBorder="0" applyAlignment="0" applyProtection="0">
      <alignment vertical="center"/>
    </xf>
    <xf numFmtId="0" fontId="0" fillId="0" borderId="0"/>
    <xf numFmtId="0" fontId="0" fillId="0" borderId="0">
      <alignment vertical="center"/>
    </xf>
    <xf numFmtId="0" fontId="65" fillId="35" borderId="0" applyNumberFormat="0" applyBorder="0" applyAlignment="0" applyProtection="0">
      <alignment vertical="center"/>
    </xf>
    <xf numFmtId="0" fontId="0" fillId="0" borderId="0">
      <alignment vertical="center"/>
    </xf>
    <xf numFmtId="0" fontId="65" fillId="35" borderId="0" applyNumberFormat="0" applyBorder="0" applyAlignment="0" applyProtection="0">
      <alignment vertical="center"/>
    </xf>
    <xf numFmtId="0" fontId="64" fillId="17" borderId="0" applyNumberFormat="0" applyBorder="0" applyAlignment="0" applyProtection="0">
      <alignment vertical="center"/>
    </xf>
    <xf numFmtId="0" fontId="0" fillId="0" borderId="0">
      <alignment vertical="center"/>
    </xf>
    <xf numFmtId="0" fontId="65" fillId="35" borderId="0" applyNumberFormat="0" applyBorder="0" applyAlignment="0" applyProtection="0">
      <alignment vertical="center"/>
    </xf>
    <xf numFmtId="0" fontId="66" fillId="36" borderId="0" applyNumberFormat="0" applyBorder="0" applyAlignment="0" applyProtection="0">
      <alignment vertical="center"/>
    </xf>
    <xf numFmtId="0" fontId="0" fillId="0" borderId="0"/>
    <xf numFmtId="0" fontId="0" fillId="0" borderId="0">
      <alignment vertical="center"/>
    </xf>
    <xf numFmtId="0" fontId="65" fillId="19" borderId="0" applyNumberFormat="0" applyBorder="0" applyAlignment="0" applyProtection="0">
      <alignment vertical="center"/>
    </xf>
    <xf numFmtId="0" fontId="0" fillId="0" borderId="0">
      <alignment vertical="center"/>
    </xf>
    <xf numFmtId="0" fontId="65" fillId="19" borderId="0" applyNumberFormat="0" applyBorder="0" applyAlignment="0" applyProtection="0">
      <alignment vertical="center"/>
    </xf>
    <xf numFmtId="0" fontId="0" fillId="0" borderId="0">
      <alignment vertical="center"/>
    </xf>
    <xf numFmtId="0" fontId="65" fillId="19" borderId="0" applyNumberFormat="0" applyBorder="0" applyAlignment="0" applyProtection="0">
      <alignment vertical="center"/>
    </xf>
    <xf numFmtId="0" fontId="0" fillId="0" borderId="0"/>
    <xf numFmtId="0" fontId="65" fillId="19" borderId="0" applyNumberFormat="0" applyBorder="0" applyAlignment="0" applyProtection="0">
      <alignment vertical="center"/>
    </xf>
    <xf numFmtId="0" fontId="0" fillId="0" borderId="0"/>
    <xf numFmtId="0" fontId="65" fillId="19" borderId="0" applyNumberFormat="0" applyBorder="0" applyAlignment="0" applyProtection="0">
      <alignment vertical="center"/>
    </xf>
    <xf numFmtId="0" fontId="66" fillId="34" borderId="0" applyNumberFormat="0" applyBorder="0" applyAlignment="0" applyProtection="0">
      <alignment vertical="center"/>
    </xf>
    <xf numFmtId="0" fontId="0" fillId="0" borderId="0">
      <alignment vertical="center"/>
    </xf>
    <xf numFmtId="0" fontId="65" fillId="20" borderId="0" applyNumberFormat="0" applyBorder="0" applyAlignment="0" applyProtection="0">
      <alignment vertical="center"/>
    </xf>
    <xf numFmtId="0" fontId="0" fillId="0" borderId="0"/>
    <xf numFmtId="0" fontId="5" fillId="0" borderId="0"/>
    <xf numFmtId="0" fontId="0" fillId="0" borderId="0">
      <alignment vertical="center"/>
    </xf>
    <xf numFmtId="0" fontId="65" fillId="20" borderId="0" applyNumberFormat="0" applyBorder="0" applyAlignment="0" applyProtection="0">
      <alignment vertical="center"/>
    </xf>
    <xf numFmtId="0" fontId="0" fillId="0" borderId="0"/>
    <xf numFmtId="0" fontId="0" fillId="0" borderId="0"/>
    <xf numFmtId="0" fontId="0" fillId="0" borderId="0">
      <alignment vertical="center"/>
    </xf>
    <xf numFmtId="0" fontId="65" fillId="20" borderId="0" applyNumberFormat="0" applyBorder="0" applyAlignment="0" applyProtection="0">
      <alignment vertical="center"/>
    </xf>
    <xf numFmtId="0" fontId="0" fillId="0" borderId="0"/>
    <xf numFmtId="0" fontId="65" fillId="20" borderId="0" applyNumberFormat="0" applyBorder="0" applyAlignment="0" applyProtection="0">
      <alignment vertical="center"/>
    </xf>
    <xf numFmtId="0" fontId="0" fillId="0" borderId="0"/>
    <xf numFmtId="0" fontId="65" fillId="20" borderId="0" applyNumberFormat="0" applyBorder="0" applyAlignment="0" applyProtection="0">
      <alignment vertical="center"/>
    </xf>
    <xf numFmtId="0" fontId="66" fillId="38"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0" fillId="0" borderId="0">
      <alignment vertical="center"/>
    </xf>
    <xf numFmtId="0" fontId="65" fillId="18" borderId="0" applyNumberFormat="0" applyBorder="0" applyAlignment="0" applyProtection="0">
      <alignment vertical="center"/>
    </xf>
    <xf numFmtId="0" fontId="0" fillId="0" borderId="0"/>
    <xf numFmtId="0" fontId="65" fillId="18" borderId="0" applyNumberFormat="0" applyBorder="0" applyAlignment="0" applyProtection="0">
      <alignment vertical="center"/>
    </xf>
    <xf numFmtId="0" fontId="65" fillId="18" borderId="0" applyNumberFormat="0" applyBorder="0" applyAlignment="0" applyProtection="0">
      <alignment vertical="center"/>
    </xf>
    <xf numFmtId="0" fontId="65" fillId="37" borderId="0" applyNumberFormat="0" applyBorder="0" applyAlignment="0" applyProtection="0">
      <alignment vertical="center"/>
    </xf>
    <xf numFmtId="0" fontId="0" fillId="0" borderId="0"/>
    <xf numFmtId="0" fontId="65" fillId="18" borderId="0" applyNumberFormat="0" applyBorder="0" applyAlignment="0" applyProtection="0">
      <alignment vertical="center"/>
    </xf>
    <xf numFmtId="0" fontId="66" fillId="32" borderId="0" applyNumberFormat="0" applyBorder="0" applyAlignment="0" applyProtection="0">
      <alignment vertical="center"/>
    </xf>
    <xf numFmtId="0" fontId="65" fillId="37" borderId="0" applyNumberFormat="0" applyBorder="0" applyAlignment="0" applyProtection="0">
      <alignment vertical="center"/>
    </xf>
    <xf numFmtId="0" fontId="0" fillId="0" borderId="0">
      <alignment vertical="center"/>
    </xf>
    <xf numFmtId="0" fontId="65" fillId="37" borderId="0" applyNumberFormat="0" applyBorder="0" applyAlignment="0" applyProtection="0">
      <alignment vertical="center"/>
    </xf>
    <xf numFmtId="0" fontId="0" fillId="0" borderId="0">
      <alignment vertical="center"/>
    </xf>
    <xf numFmtId="0" fontId="0" fillId="0" borderId="0">
      <alignment vertical="center"/>
    </xf>
    <xf numFmtId="0" fontId="65" fillId="37" borderId="0" applyNumberFormat="0" applyBorder="0" applyAlignment="0" applyProtection="0">
      <alignment vertical="center"/>
    </xf>
    <xf numFmtId="0" fontId="0" fillId="0" borderId="0">
      <alignment vertical="center"/>
    </xf>
    <xf numFmtId="0" fontId="0" fillId="0" borderId="0">
      <alignment vertical="center"/>
    </xf>
    <xf numFmtId="0" fontId="65" fillId="37" borderId="0" applyNumberFormat="0" applyBorder="0" applyAlignment="0" applyProtection="0">
      <alignment vertical="center"/>
    </xf>
    <xf numFmtId="0" fontId="0" fillId="0" borderId="0">
      <alignment vertical="center"/>
    </xf>
    <xf numFmtId="0" fontId="0" fillId="0" borderId="0">
      <alignment vertical="center"/>
    </xf>
    <xf numFmtId="0" fontId="65" fillId="37" borderId="0" applyNumberFormat="0" applyBorder="0" applyAlignment="0" applyProtection="0">
      <alignment vertical="center"/>
    </xf>
    <xf numFmtId="0" fontId="0" fillId="0" borderId="0">
      <alignment vertical="center"/>
    </xf>
    <xf numFmtId="0" fontId="0" fillId="0" borderId="0">
      <alignment vertical="center"/>
    </xf>
    <xf numFmtId="0" fontId="65" fillId="34" borderId="0" applyNumberFormat="0" applyBorder="0" applyAlignment="0" applyProtection="0">
      <alignment vertical="center"/>
    </xf>
    <xf numFmtId="0" fontId="0" fillId="0" borderId="0">
      <alignment vertical="center"/>
    </xf>
    <xf numFmtId="0" fontId="65" fillId="34" borderId="0" applyNumberFormat="0" applyBorder="0" applyAlignment="0" applyProtection="0">
      <alignment vertical="center"/>
    </xf>
    <xf numFmtId="0" fontId="0" fillId="0" borderId="0">
      <alignment vertical="center"/>
    </xf>
    <xf numFmtId="0" fontId="65" fillId="34" borderId="0" applyNumberFormat="0" applyBorder="0" applyAlignment="0" applyProtection="0">
      <alignment vertical="center"/>
    </xf>
    <xf numFmtId="0" fontId="0" fillId="0" borderId="0">
      <alignment vertical="center"/>
    </xf>
    <xf numFmtId="0" fontId="65" fillId="34" borderId="0" applyNumberFormat="0" applyBorder="0" applyAlignment="0" applyProtection="0">
      <alignment vertical="center"/>
    </xf>
    <xf numFmtId="0" fontId="0" fillId="0" borderId="0"/>
    <xf numFmtId="0" fontId="0" fillId="0" borderId="0">
      <alignment vertical="center"/>
    </xf>
    <xf numFmtId="0" fontId="65" fillId="34" borderId="0" applyNumberFormat="0" applyBorder="0" applyAlignment="0" applyProtection="0">
      <alignment vertical="center"/>
    </xf>
    <xf numFmtId="0" fontId="0" fillId="0" borderId="0"/>
    <xf numFmtId="0" fontId="0" fillId="0" borderId="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65" fillId="38" borderId="0" applyNumberFormat="0" applyBorder="0" applyAlignment="0" applyProtection="0">
      <alignment vertical="center"/>
    </xf>
    <xf numFmtId="0" fontId="0" fillId="0" borderId="0">
      <alignment vertical="center"/>
    </xf>
    <xf numFmtId="0" fontId="0" fillId="0" borderId="0">
      <alignment vertical="center"/>
    </xf>
    <xf numFmtId="0" fontId="65" fillId="38" borderId="0" applyNumberFormat="0" applyBorder="0" applyAlignment="0" applyProtection="0">
      <alignment vertical="center"/>
    </xf>
    <xf numFmtId="0" fontId="0" fillId="0" borderId="0"/>
    <xf numFmtId="0" fontId="65" fillId="38" borderId="0" applyNumberFormat="0" applyBorder="0" applyAlignment="0" applyProtection="0">
      <alignment vertical="center"/>
    </xf>
    <xf numFmtId="0" fontId="65" fillId="19"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0" fillId="0" borderId="0"/>
    <xf numFmtId="0" fontId="65"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65" fillId="37" borderId="0" applyNumberFormat="0" applyBorder="0" applyAlignment="0" applyProtection="0">
      <alignment vertical="center"/>
    </xf>
    <xf numFmtId="0" fontId="0" fillId="0" borderId="0"/>
    <xf numFmtId="0" fontId="65" fillId="37" borderId="0" applyNumberFormat="0" applyBorder="0" applyAlignment="0" applyProtection="0">
      <alignment vertical="center"/>
    </xf>
    <xf numFmtId="0" fontId="66" fillId="32" borderId="0" applyNumberFormat="0" applyBorder="0" applyAlignment="0" applyProtection="0">
      <alignment vertical="center"/>
    </xf>
    <xf numFmtId="0" fontId="65" fillId="37" borderId="0" applyNumberFormat="0" applyBorder="0" applyAlignment="0" applyProtection="0">
      <alignment vertical="center"/>
    </xf>
    <xf numFmtId="0" fontId="0" fillId="0" borderId="0"/>
    <xf numFmtId="0" fontId="65" fillId="37" borderId="0" applyNumberFormat="0" applyBorder="0" applyAlignment="0" applyProtection="0">
      <alignment vertical="center"/>
    </xf>
    <xf numFmtId="0" fontId="66" fillId="51"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5" fillId="52" borderId="0" applyNumberFormat="0" applyBorder="0" applyAlignment="0" applyProtection="0">
      <alignment vertical="center"/>
    </xf>
    <xf numFmtId="0" fontId="66" fillId="32" borderId="0" applyNumberFormat="0" applyBorder="0" applyAlignment="0" applyProtection="0">
      <alignment vertical="center"/>
    </xf>
    <xf numFmtId="0" fontId="0" fillId="0" borderId="0">
      <alignment vertical="center"/>
    </xf>
    <xf numFmtId="0" fontId="64" fillId="17" borderId="0" applyNumberFormat="0" applyBorder="0" applyAlignment="0" applyProtection="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0" fontId="0" fillId="0" borderId="0">
      <alignment vertical="center"/>
    </xf>
    <xf numFmtId="0" fontId="0" fillId="0" borderId="0">
      <alignment vertical="center"/>
    </xf>
    <xf numFmtId="0" fontId="66" fillId="36" borderId="0" applyNumberFormat="0" applyBorder="0" applyAlignment="0" applyProtection="0">
      <alignment vertical="center"/>
    </xf>
    <xf numFmtId="0" fontId="66" fillId="36" borderId="0" applyNumberFormat="0" applyBorder="0" applyAlignment="0" applyProtection="0">
      <alignment vertical="center"/>
    </xf>
    <xf numFmtId="9" fontId="0" fillId="0" borderId="0" applyFont="0" applyFill="0" applyBorder="0" applyAlignment="0" applyProtection="0">
      <alignment vertical="center"/>
    </xf>
    <xf numFmtId="0" fontId="65" fillId="53" borderId="29" applyNumberFormat="0" applyFont="0" applyAlignment="0" applyProtection="0">
      <alignment vertical="center"/>
    </xf>
    <xf numFmtId="0" fontId="0" fillId="0" borderId="0">
      <alignment vertical="center"/>
    </xf>
    <xf numFmtId="0" fontId="66" fillId="34" borderId="0" applyNumberFormat="0" applyBorder="0" applyAlignment="0" applyProtection="0">
      <alignment vertical="center"/>
    </xf>
    <xf numFmtId="0" fontId="66" fillId="34" borderId="0" applyNumberFormat="0" applyBorder="0" applyAlignment="0" applyProtection="0">
      <alignment vertical="center"/>
    </xf>
    <xf numFmtId="0" fontId="66" fillId="38" borderId="0" applyNumberFormat="0" applyBorder="0" applyAlignment="0" applyProtection="0">
      <alignment vertical="center"/>
    </xf>
    <xf numFmtId="0" fontId="66" fillId="38" borderId="0" applyNumberFormat="0" applyBorder="0" applyAlignment="0" applyProtection="0">
      <alignment vertical="center"/>
    </xf>
    <xf numFmtId="0" fontId="0" fillId="0" borderId="0"/>
    <xf numFmtId="0" fontId="66" fillId="38" borderId="0" applyNumberFormat="0" applyBorder="0" applyAlignment="0" applyProtection="0">
      <alignment vertical="center"/>
    </xf>
    <xf numFmtId="0" fontId="66" fillId="38"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66" fillId="32" borderId="0" applyNumberFormat="0" applyBorder="0" applyAlignment="0" applyProtection="0">
      <alignment vertical="center"/>
    </xf>
    <xf numFmtId="0" fontId="5" fillId="0" borderId="0"/>
    <xf numFmtId="0" fontId="66" fillId="32" borderId="0" applyNumberFormat="0" applyBorder="0" applyAlignment="0" applyProtection="0">
      <alignment vertical="center"/>
    </xf>
    <xf numFmtId="0" fontId="66" fillId="51" borderId="0" applyNumberFormat="0" applyBorder="0" applyAlignment="0" applyProtection="0">
      <alignment vertical="center"/>
    </xf>
    <xf numFmtId="0" fontId="0" fillId="0" borderId="0"/>
    <xf numFmtId="0" fontId="66" fillId="51" borderId="0" applyNumberFormat="0" applyBorder="0" applyAlignment="0" applyProtection="0">
      <alignment vertical="center"/>
    </xf>
    <xf numFmtId="0" fontId="0" fillId="0" borderId="0"/>
    <xf numFmtId="0" fontId="66" fillId="51" borderId="0" applyNumberFormat="0" applyBorder="0" applyAlignment="0" applyProtection="0">
      <alignment vertical="center"/>
    </xf>
    <xf numFmtId="0" fontId="87" fillId="0" borderId="0" applyNumberFormat="0" applyFill="0" applyBorder="0" applyAlignment="0" applyProtection="0">
      <alignment vertical="center"/>
    </xf>
    <xf numFmtId="0" fontId="64" fillId="17" borderId="0" applyNumberFormat="0" applyBorder="0" applyAlignment="0" applyProtection="0">
      <alignment vertical="center"/>
    </xf>
    <xf numFmtId="0" fontId="66" fillId="51" borderId="0" applyNumberFormat="0" applyBorder="0" applyAlignment="0" applyProtection="0">
      <alignment vertical="center"/>
    </xf>
    <xf numFmtId="0" fontId="74" fillId="17" borderId="0" applyNumberFormat="0" applyBorder="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66" fillId="33" borderId="0" applyNumberFormat="0" applyBorder="0" applyAlignment="0" applyProtection="0">
      <alignment vertical="center"/>
    </xf>
    <xf numFmtId="0" fontId="88" fillId="0" borderId="0" applyNumberFormat="0" applyFill="0" applyBorder="0" applyAlignment="0" applyProtection="0">
      <alignment vertical="top"/>
    </xf>
    <xf numFmtId="0" fontId="0" fillId="0" borderId="0"/>
    <xf numFmtId="9" fontId="0" fillId="0" borderId="0" applyFont="0" applyFill="0" applyBorder="0" applyAlignment="0" applyProtection="0">
      <alignment vertical="center"/>
    </xf>
    <xf numFmtId="0" fontId="64" fillId="17"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65" fillId="0" borderId="0" applyFont="0" applyFill="0" applyBorder="0" applyAlignment="0" applyProtection="0">
      <alignment vertical="center"/>
    </xf>
    <xf numFmtId="9" fontId="65" fillId="0" borderId="0" applyFont="0" applyFill="0" applyBorder="0" applyAlignment="0" applyProtection="0">
      <alignment vertical="center"/>
    </xf>
    <xf numFmtId="9" fontId="0" fillId="0" borderId="0" applyFont="0" applyFill="0" applyBorder="0" applyAlignment="0" applyProtection="0">
      <alignment vertical="center"/>
    </xf>
    <xf numFmtId="9" fontId="65"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65" fillId="0" borderId="0" applyFont="0" applyFill="0" applyBorder="0" applyAlignment="0" applyProtection="0">
      <alignment vertical="center"/>
    </xf>
    <xf numFmtId="0" fontId="0" fillId="0" borderId="0"/>
    <xf numFmtId="9" fontId="65"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65" fillId="0" borderId="0" applyFont="0" applyFill="0" applyBorder="0" applyAlignment="0" applyProtection="0">
      <alignment vertical="center"/>
    </xf>
    <xf numFmtId="0" fontId="0" fillId="0" borderId="0"/>
    <xf numFmtId="9" fontId="65"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76" fillId="0" borderId="23" applyNumberFormat="0" applyFill="0" applyAlignment="0" applyProtection="0">
      <alignment vertical="center"/>
    </xf>
    <xf numFmtId="0" fontId="0" fillId="0" borderId="0"/>
    <xf numFmtId="0" fontId="90" fillId="0" borderId="31" applyNumberFormat="0" applyFill="0" applyAlignment="0" applyProtection="0">
      <alignment vertical="center"/>
    </xf>
    <xf numFmtId="0" fontId="90" fillId="0" borderId="31" applyNumberFormat="0" applyFill="0" applyAlignment="0" applyProtection="0">
      <alignment vertical="center"/>
    </xf>
    <xf numFmtId="0" fontId="90" fillId="0" borderId="31" applyNumberFormat="0" applyFill="0" applyAlignment="0" applyProtection="0">
      <alignment vertical="center"/>
    </xf>
    <xf numFmtId="0" fontId="90" fillId="0" borderId="31" applyNumberFormat="0" applyFill="0" applyAlignment="0" applyProtection="0">
      <alignment vertical="center"/>
    </xf>
    <xf numFmtId="0" fontId="90" fillId="0" borderId="31" applyNumberFormat="0" applyFill="0" applyAlignment="0" applyProtection="0">
      <alignment vertical="center"/>
    </xf>
    <xf numFmtId="0" fontId="64" fillId="17" borderId="0" applyNumberFormat="0" applyBorder="0" applyAlignment="0" applyProtection="0">
      <alignment vertical="center"/>
    </xf>
    <xf numFmtId="0" fontId="0" fillId="0" borderId="0"/>
    <xf numFmtId="0" fontId="76" fillId="0" borderId="23" applyNumberFormat="0" applyFill="0" applyAlignment="0" applyProtection="0">
      <alignment vertical="center"/>
    </xf>
    <xf numFmtId="0" fontId="76" fillId="0" borderId="23" applyNumberFormat="0" applyFill="0" applyAlignment="0" applyProtection="0">
      <alignment vertical="center"/>
    </xf>
    <xf numFmtId="0" fontId="0" fillId="0" borderId="0">
      <alignment vertical="center"/>
    </xf>
    <xf numFmtId="0" fontId="0" fillId="0" borderId="0">
      <alignment vertical="center"/>
    </xf>
    <xf numFmtId="0" fontId="76" fillId="0" borderId="23"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0" fillId="0" borderId="0"/>
    <xf numFmtId="0" fontId="63" fillId="0" borderId="32" applyNumberFormat="0" applyFill="0" applyAlignment="0" applyProtection="0">
      <alignment vertical="center"/>
    </xf>
    <xf numFmtId="43" fontId="65" fillId="0" borderId="0" applyFont="0" applyFill="0" applyBorder="0" applyAlignment="0" applyProtection="0">
      <alignment vertical="center"/>
    </xf>
    <xf numFmtId="0" fontId="63" fillId="0" borderId="0" applyNumberFormat="0" applyFill="0" applyBorder="0" applyAlignment="0" applyProtection="0">
      <alignment vertical="center"/>
    </xf>
    <xf numFmtId="43" fontId="65" fillId="0" borderId="0" applyFont="0" applyFill="0" applyBorder="0" applyAlignment="0" applyProtection="0">
      <alignment vertical="center"/>
    </xf>
    <xf numFmtId="0" fontId="63" fillId="0" borderId="0" applyNumberFormat="0" applyFill="0" applyBorder="0" applyAlignment="0" applyProtection="0">
      <alignment vertical="center"/>
    </xf>
    <xf numFmtId="43" fontId="65" fillId="0" borderId="0" applyFont="0" applyFill="0" applyBorder="0" applyAlignment="0" applyProtection="0">
      <alignment vertical="center"/>
    </xf>
    <xf numFmtId="0" fontId="63"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0" fillId="0" borderId="0">
      <alignment vertical="center"/>
    </xf>
    <xf numFmtId="0" fontId="92" fillId="0" borderId="0" applyNumberFormat="0" applyFill="0" applyBorder="0" applyAlignment="0" applyProtection="0">
      <alignment vertical="center"/>
    </xf>
    <xf numFmtId="0" fontId="0" fillId="0" borderId="0">
      <alignment vertical="center"/>
    </xf>
    <xf numFmtId="0" fontId="92" fillId="0" borderId="0" applyNumberFormat="0" applyFill="0" applyBorder="0" applyAlignment="0" applyProtection="0">
      <alignment vertical="center"/>
    </xf>
    <xf numFmtId="0" fontId="0" fillId="0" borderId="0">
      <alignment vertical="center"/>
    </xf>
    <xf numFmtId="0" fontId="92" fillId="0" borderId="0" applyNumberFormat="0" applyFill="0" applyBorder="0" applyAlignment="0" applyProtection="0">
      <alignment vertical="center"/>
    </xf>
    <xf numFmtId="0" fontId="0" fillId="0" borderId="0">
      <alignment vertical="center"/>
    </xf>
    <xf numFmtId="0" fontId="92" fillId="0" borderId="0" applyNumberFormat="0" applyFill="0" applyBorder="0" applyAlignment="0" applyProtection="0">
      <alignment vertical="center"/>
    </xf>
    <xf numFmtId="0" fontId="0" fillId="0" borderId="0">
      <alignment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0" fillId="0" borderId="0">
      <alignment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0" fillId="0" borderId="0">
      <alignment vertical="center"/>
    </xf>
    <xf numFmtId="0" fontId="64" fillId="17" borderId="0" applyNumberFormat="0" applyBorder="0" applyAlignment="0" applyProtection="0">
      <alignment vertical="center"/>
    </xf>
    <xf numFmtId="0" fontId="0" fillId="0" borderId="0"/>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0" fillId="0" borderId="0"/>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64" fillId="17" borderId="0" applyNumberFormat="0" applyBorder="0" applyAlignment="0" applyProtection="0">
      <alignment vertical="center"/>
    </xf>
    <xf numFmtId="0" fontId="0" fillId="0" borderId="0">
      <alignment vertical="center"/>
    </xf>
    <xf numFmtId="0" fontId="64" fillId="17" borderId="0" applyNumberFormat="0" applyBorder="0" applyAlignment="0" applyProtection="0">
      <alignment vertical="center"/>
    </xf>
    <xf numFmtId="0" fontId="0" fillId="0" borderId="0"/>
    <xf numFmtId="0" fontId="64" fillId="17" borderId="0" applyNumberFormat="0" applyBorder="0" applyAlignment="0" applyProtection="0">
      <alignment vertical="center"/>
    </xf>
    <xf numFmtId="0" fontId="0" fillId="0" borderId="0">
      <alignment vertical="center"/>
    </xf>
    <xf numFmtId="0" fontId="64" fillId="17" borderId="0" applyNumberFormat="0" applyBorder="0" applyAlignment="0" applyProtection="0">
      <alignment vertical="center"/>
    </xf>
    <xf numFmtId="0" fontId="74" fillId="17" borderId="0" applyNumberFormat="0" applyBorder="0" applyAlignment="0" applyProtection="0">
      <alignment vertical="center"/>
    </xf>
    <xf numFmtId="0" fontId="0" fillId="0" borderId="0"/>
    <xf numFmtId="0" fontId="74" fillId="17" borderId="0" applyNumberFormat="0" applyBorder="0" applyAlignment="0" applyProtection="0">
      <alignment vertical="center"/>
    </xf>
    <xf numFmtId="0" fontId="0" fillId="0" borderId="0"/>
    <xf numFmtId="0" fontId="74" fillId="17" borderId="0" applyNumberFormat="0" applyBorder="0" applyAlignment="0" applyProtection="0">
      <alignment vertical="center"/>
    </xf>
    <xf numFmtId="0" fontId="0" fillId="0" borderId="0">
      <alignment vertical="center"/>
    </xf>
    <xf numFmtId="0" fontId="74" fillId="17" borderId="0" applyNumberFormat="0" applyBorder="0" applyAlignment="0" applyProtection="0">
      <alignment vertical="center"/>
    </xf>
    <xf numFmtId="0" fontId="72" fillId="17" borderId="0" applyNumberFormat="0" applyBorder="0" applyAlignment="0" applyProtection="0">
      <alignment vertical="center"/>
    </xf>
    <xf numFmtId="0" fontId="74" fillId="17" borderId="0" applyNumberFormat="0" applyBorder="0" applyAlignment="0" applyProtection="0">
      <alignment vertical="center"/>
    </xf>
    <xf numFmtId="0" fontId="0" fillId="0" borderId="0"/>
    <xf numFmtId="0" fontId="74" fillId="17" borderId="0" applyNumberFormat="0" applyBorder="0" applyAlignment="0" applyProtection="0">
      <alignment vertical="center"/>
    </xf>
    <xf numFmtId="0" fontId="72"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72" fillId="17" borderId="0" applyNumberFormat="0" applyBorder="0" applyAlignment="0" applyProtection="0">
      <alignment vertical="center"/>
    </xf>
    <xf numFmtId="0" fontId="0" fillId="0" borderId="0"/>
    <xf numFmtId="0" fontId="73" fillId="35" borderId="0" applyNumberFormat="0" applyBorder="0" applyAlignment="0" applyProtection="0">
      <alignment vertical="center"/>
    </xf>
    <xf numFmtId="0" fontId="72" fillId="17" borderId="0" applyNumberFormat="0" applyBorder="0" applyAlignment="0" applyProtection="0">
      <alignment vertical="center"/>
    </xf>
    <xf numFmtId="0" fontId="0" fillId="0" borderId="0"/>
    <xf numFmtId="0" fontId="0" fillId="0" borderId="0"/>
    <xf numFmtId="0" fontId="72" fillId="17" borderId="0" applyNumberFormat="0" applyBorder="0" applyAlignment="0" applyProtection="0">
      <alignment vertical="center"/>
    </xf>
    <xf numFmtId="0" fontId="0" fillId="0" borderId="0"/>
    <xf numFmtId="0" fontId="72" fillId="17" borderId="0" applyNumberFormat="0" applyBorder="0" applyAlignment="0" applyProtection="0">
      <alignment vertical="center"/>
    </xf>
    <xf numFmtId="0" fontId="0" fillId="0" borderId="0"/>
    <xf numFmtId="0" fontId="0" fillId="0" borderId="0"/>
    <xf numFmtId="0" fontId="5"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5" fillId="0" borderId="0">
      <alignment vertical="center"/>
    </xf>
    <xf numFmtId="0" fontId="5" fillId="0" borderId="0"/>
    <xf numFmtId="0" fontId="5" fillId="0" borderId="0"/>
    <xf numFmtId="0" fontId="5"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5"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xf numFmtId="0" fontId="0" fillId="0" borderId="0">
      <alignment vertical="center"/>
    </xf>
    <xf numFmtId="0" fontId="2" fillId="0" borderId="0">
      <alignment vertical="center"/>
    </xf>
    <xf numFmtId="0" fontId="0" fillId="0" borderId="0"/>
    <xf numFmtId="0" fontId="0" fillId="0" borderId="0"/>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82" fillId="3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73" fillId="3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94" fillId="18" borderId="19"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65" fillId="53" borderId="29" applyNumberFormat="0" applyFont="0" applyAlignment="0" applyProtection="0">
      <alignment vertical="center"/>
    </xf>
    <xf numFmtId="0" fontId="0" fillId="0" borderId="0">
      <alignment vertical="center"/>
    </xf>
    <xf numFmtId="0" fontId="0" fillId="0" borderId="0">
      <alignment vertical="center"/>
    </xf>
    <xf numFmtId="0" fontId="71" fillId="31" borderId="22" applyNumberFormat="0" applyAlignment="0" applyProtection="0">
      <alignment vertical="center"/>
    </xf>
    <xf numFmtId="0" fontId="0" fillId="0" borderId="0"/>
    <xf numFmtId="0" fontId="0" fillId="0" borderId="0"/>
    <xf numFmtId="0" fontId="0" fillId="0" borderId="0">
      <alignment vertical="center"/>
    </xf>
    <xf numFmtId="0" fontId="2"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93" fillId="0" borderId="0" applyNumberFormat="0" applyFill="0" applyBorder="0" applyAlignment="0" applyProtection="0">
      <alignment vertical="center"/>
    </xf>
    <xf numFmtId="0" fontId="0" fillId="0" borderId="0"/>
    <xf numFmtId="0" fontId="93" fillId="0" borderId="0" applyNumberFormat="0" applyFill="0" applyBorder="0" applyAlignment="0" applyProtection="0">
      <alignment vertical="center"/>
    </xf>
    <xf numFmtId="0" fontId="0" fillId="0" borderId="0"/>
    <xf numFmtId="0" fontId="93" fillId="0" borderId="0" applyNumberForma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73" fillId="35" borderId="0" applyNumberFormat="0" applyBorder="0" applyAlignment="0" applyProtection="0">
      <alignment vertical="center"/>
    </xf>
    <xf numFmtId="0" fontId="0" fillId="0" borderId="0"/>
    <xf numFmtId="0" fontId="73" fillId="35" borderId="0" applyNumberFormat="0" applyBorder="0" applyAlignment="0" applyProtection="0">
      <alignment vertical="center"/>
    </xf>
    <xf numFmtId="0" fontId="0" fillId="0" borderId="0"/>
    <xf numFmtId="0" fontId="73"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8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xf numFmtId="0" fontId="0" fillId="0" borderId="0"/>
    <xf numFmtId="0" fontId="2" fillId="0" borderId="0">
      <alignment vertical="center"/>
    </xf>
    <xf numFmtId="0" fontId="0" fillId="0" borderId="0"/>
    <xf numFmtId="0" fontId="0" fillId="0" borderId="0"/>
    <xf numFmtId="0" fontId="2"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71" fillId="31" borderId="22" applyNumberFormat="0" applyAlignment="0" applyProtection="0">
      <alignment vertical="center"/>
    </xf>
    <xf numFmtId="0" fontId="0" fillId="0" borderId="0">
      <alignment vertical="center"/>
    </xf>
    <xf numFmtId="0" fontId="71" fillId="31" borderId="22" applyNumberFormat="0" applyAlignment="0" applyProtection="0">
      <alignment vertical="center"/>
    </xf>
    <xf numFmtId="0" fontId="0" fillId="0" borderId="0"/>
    <xf numFmtId="0" fontId="71" fillId="31" borderId="22"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8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2" fillId="0" borderId="0"/>
    <xf numFmtId="0" fontId="0" fillId="0" borderId="0"/>
    <xf numFmtId="0" fontId="0" fillId="0" borderId="0">
      <alignment vertical="center"/>
    </xf>
    <xf numFmtId="0" fontId="0" fillId="0" borderId="0"/>
    <xf numFmtId="0" fontId="0" fillId="0" borderId="0">
      <alignment vertical="center"/>
    </xf>
    <xf numFmtId="0" fontId="94" fillId="18" borderId="19" applyNumberFormat="0" applyAlignment="0" applyProtection="0">
      <alignment vertical="center"/>
    </xf>
    <xf numFmtId="0" fontId="0" fillId="0" borderId="0">
      <alignment vertical="center"/>
    </xf>
    <xf numFmtId="0" fontId="2" fillId="0" borderId="0"/>
    <xf numFmtId="0" fontId="0" fillId="0" borderId="0"/>
    <xf numFmtId="0" fontId="0" fillId="0" borderId="0">
      <alignment vertical="center"/>
    </xf>
    <xf numFmtId="0" fontId="0" fillId="0" borderId="0"/>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alignment vertical="center"/>
    </xf>
    <xf numFmtId="0" fontId="2" fillId="0" borderId="0"/>
    <xf numFmtId="0" fontId="0" fillId="0" borderId="0"/>
    <xf numFmtId="0" fontId="0" fillId="0" borderId="0"/>
    <xf numFmtId="0" fontId="0" fillId="0" borderId="0">
      <alignment vertical="center"/>
    </xf>
    <xf numFmtId="0" fontId="0" fillId="0" borderId="0"/>
    <xf numFmtId="0" fontId="2" fillId="0" borderId="0"/>
    <xf numFmtId="0" fontId="0" fillId="0" borderId="0"/>
    <xf numFmtId="0" fontId="0" fillId="0" borderId="0"/>
    <xf numFmtId="0" fontId="0" fillId="0" borderId="0">
      <alignment vertical="center"/>
    </xf>
    <xf numFmtId="0" fontId="2" fillId="0" borderId="0">
      <alignment vertical="center"/>
    </xf>
    <xf numFmtId="0" fontId="0" fillId="0" borderId="0">
      <alignment vertical="center"/>
    </xf>
    <xf numFmtId="0" fontId="2"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2" fillId="0" borderId="0"/>
    <xf numFmtId="0" fontId="95"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2" fillId="0" borderId="0">
      <alignment vertical="center"/>
    </xf>
    <xf numFmtId="0" fontId="0" fillId="53" borderId="29" applyNumberFormat="0" applyFont="0" applyAlignment="0" applyProtection="0">
      <alignment vertical="center"/>
    </xf>
    <xf numFmtId="0" fontId="0" fillId="0" borderId="0">
      <alignment vertical="center"/>
    </xf>
    <xf numFmtId="0" fontId="2" fillId="0" borderId="0">
      <alignment vertical="center"/>
    </xf>
    <xf numFmtId="0" fontId="0" fillId="0" borderId="0">
      <alignment vertical="center"/>
    </xf>
    <xf numFmtId="0" fontId="2" fillId="0" borderId="0">
      <alignment vertical="center"/>
    </xf>
    <xf numFmtId="0" fontId="0" fillId="0" borderId="0"/>
    <xf numFmtId="0" fontId="2" fillId="0" borderId="0"/>
    <xf numFmtId="0" fontId="0" fillId="0" borderId="0"/>
    <xf numFmtId="0" fontId="2" fillId="0" borderId="0"/>
    <xf numFmtId="0" fontId="0" fillId="0" borderId="0"/>
    <xf numFmtId="0" fontId="2" fillId="0" borderId="0"/>
    <xf numFmtId="0" fontId="0" fillId="0" borderId="0"/>
    <xf numFmtId="0" fontId="2" fillId="0" borderId="0"/>
    <xf numFmtId="0" fontId="0" fillId="0" borderId="0"/>
    <xf numFmtId="0" fontId="2" fillId="0" borderId="0">
      <alignment vertical="center"/>
    </xf>
    <xf numFmtId="0" fontId="0" fillId="0" borderId="0"/>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6" fillId="55" borderId="0" applyNumberFormat="0" applyBorder="0" applyAlignment="0" applyProtection="0">
      <alignment vertical="center"/>
    </xf>
    <xf numFmtId="0" fontId="0" fillId="0" borderId="0">
      <alignment vertical="center"/>
    </xf>
    <xf numFmtId="0" fontId="66" fillId="55"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66"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73" fillId="3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43" fontId="65"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73"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96"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94" fillId="18" borderId="19" applyNumberFormat="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41" fontId="65" fillId="0" borderId="0" applyFont="0" applyFill="0" applyBorder="0" applyAlignment="0" applyProtection="0">
      <alignment vertical="center"/>
    </xf>
    <xf numFmtId="0" fontId="0" fillId="0" borderId="0">
      <alignment vertical="center"/>
    </xf>
    <xf numFmtId="0" fontId="94" fillId="18" borderId="19" applyNumberFormat="0" applyAlignment="0" applyProtection="0">
      <alignment vertical="center"/>
    </xf>
    <xf numFmtId="0" fontId="0" fillId="0" borderId="0">
      <alignment vertical="center"/>
    </xf>
    <xf numFmtId="0" fontId="94" fillId="18" borderId="19"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41" fontId="65" fillId="0" borderId="0" applyFont="0" applyFill="0" applyBorder="0" applyAlignment="0" applyProtection="0">
      <alignment vertical="center"/>
    </xf>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41" fontId="65" fillId="0" borderId="0" applyFont="0" applyFill="0" applyBorder="0" applyAlignment="0" applyProtection="0">
      <alignment vertical="center"/>
    </xf>
    <xf numFmtId="0" fontId="2" fillId="0" borderId="0"/>
    <xf numFmtId="0" fontId="2"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73" fillId="3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41" fontId="65" fillId="0" borderId="0" applyFont="0" applyFill="0" applyBorder="0" applyAlignment="0" applyProtection="0">
      <alignment vertical="center"/>
    </xf>
    <xf numFmtId="0" fontId="0" fillId="0" borderId="0"/>
    <xf numFmtId="41" fontId="65" fillId="0" borderId="0" applyFont="0" applyFill="0" applyBorder="0" applyAlignment="0" applyProtection="0">
      <alignment vertical="center"/>
    </xf>
    <xf numFmtId="0" fontId="0" fillId="0" borderId="0"/>
    <xf numFmtId="41" fontId="65" fillId="0" borderId="0" applyFont="0" applyFill="0" applyBorder="0" applyAlignment="0" applyProtection="0">
      <alignment vertical="center"/>
    </xf>
    <xf numFmtId="0" fontId="0" fillId="0" borderId="0">
      <alignment vertical="center"/>
    </xf>
    <xf numFmtId="41" fontId="65" fillId="0" borderId="0" applyFont="0" applyFill="0" applyBorder="0" applyAlignment="0" applyProtection="0">
      <alignment vertical="center"/>
    </xf>
    <xf numFmtId="0" fontId="0" fillId="0" borderId="0"/>
    <xf numFmtId="41" fontId="65"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97"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97" fillId="0" borderId="0" applyNumberForma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97" fillId="0" borderId="0" applyNumberFormat="0" applyFill="0" applyBorder="0" applyAlignment="0" applyProtection="0">
      <alignment vertical="center"/>
    </xf>
    <xf numFmtId="0" fontId="0" fillId="0" borderId="0"/>
    <xf numFmtId="0" fontId="97" fillId="0" borderId="0" applyNumberFormat="0" applyFill="0" applyBorder="0" applyAlignment="0" applyProtection="0">
      <alignment vertical="center"/>
    </xf>
    <xf numFmtId="0" fontId="0" fillId="0" borderId="0"/>
    <xf numFmtId="0" fontId="97"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41"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62" fillId="16" borderId="19" applyNumberFormat="0" applyAlignment="0" applyProtection="0">
      <alignment vertical="center"/>
    </xf>
    <xf numFmtId="0" fontId="0" fillId="0" borderId="0"/>
    <xf numFmtId="0" fontId="0" fillId="0" borderId="0"/>
    <xf numFmtId="41" fontId="0" fillId="0" borderId="0" applyFont="0" applyFill="0" applyBorder="0" applyAlignment="0" applyProtection="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5"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65"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65" fillId="53" borderId="29" applyNumberFormat="0" applyFont="0" applyAlignment="0" applyProtection="0">
      <alignment vertical="center"/>
    </xf>
    <xf numFmtId="0" fontId="0" fillId="0" borderId="0"/>
    <xf numFmtId="0" fontId="65" fillId="53" borderId="29" applyNumberFormat="0" applyFont="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82" fillId="3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66" fillId="56"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89" fillId="0" borderId="30" applyNumberFormat="0" applyFill="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73"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82"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91" fillId="35" borderId="0" applyNumberFormat="0" applyBorder="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62" fillId="16" borderId="19" applyNumberFormat="0" applyAlignment="0" applyProtection="0">
      <alignment vertical="center"/>
    </xf>
    <xf numFmtId="0" fontId="62" fillId="16" borderId="19" applyNumberFormat="0" applyAlignment="0" applyProtection="0">
      <alignment vertical="center"/>
    </xf>
    <xf numFmtId="0" fontId="62" fillId="16" borderId="19" applyNumberFormat="0" applyAlignment="0" applyProtection="0">
      <alignment vertical="center"/>
    </xf>
    <xf numFmtId="0" fontId="62" fillId="16" borderId="19" applyNumberFormat="0" applyAlignment="0" applyProtection="0">
      <alignment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8" fillId="0" borderId="33" applyNumberFormat="0" applyFill="0" applyAlignment="0" applyProtection="0">
      <alignment vertical="center"/>
    </xf>
    <xf numFmtId="0" fontId="98" fillId="0" borderId="33" applyNumberFormat="0" applyFill="0" applyAlignment="0" applyProtection="0">
      <alignment vertical="center"/>
    </xf>
    <xf numFmtId="0" fontId="98" fillId="0" borderId="33" applyNumberFormat="0" applyFill="0" applyAlignment="0" applyProtection="0">
      <alignment vertical="center"/>
    </xf>
    <xf numFmtId="0" fontId="98" fillId="0" borderId="33" applyNumberFormat="0" applyFill="0" applyAlignment="0" applyProtection="0">
      <alignment vertical="center"/>
    </xf>
    <xf numFmtId="0" fontId="98" fillId="0" borderId="33" applyNumberFormat="0" applyFill="0" applyAlignment="0" applyProtection="0">
      <alignment vertical="center"/>
    </xf>
    <xf numFmtId="41"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6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6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6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6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65" fillId="0" borderId="0" applyFont="0" applyFill="0" applyBorder="0" applyAlignment="0" applyProtection="0">
      <alignment vertical="center"/>
    </xf>
    <xf numFmtId="43" fontId="0" fillId="0" borderId="0" applyFont="0" applyFill="0" applyBorder="0" applyAlignment="0" applyProtection="0"/>
    <xf numFmtId="43" fontId="65"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1" fontId="65" fillId="0" borderId="0" applyFont="0" applyFill="0" applyBorder="0" applyAlignment="0" applyProtection="0">
      <alignment vertical="center"/>
    </xf>
    <xf numFmtId="41" fontId="0" fillId="0" borderId="0" applyFont="0" applyFill="0" applyBorder="0" applyAlignment="0" applyProtection="0"/>
    <xf numFmtId="41" fontId="65"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xf numFmtId="41" fontId="6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65" fillId="57" borderId="0" applyNumberFormat="0" applyBorder="0" applyAlignment="0" applyProtection="0">
      <alignment vertical="center"/>
    </xf>
    <xf numFmtId="41" fontId="6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5" fillId="0" borderId="0" applyFont="0" applyFill="0" applyBorder="0" applyAlignment="0" applyProtection="0">
      <alignment vertical="center"/>
    </xf>
    <xf numFmtId="41" fontId="6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65" fillId="57" borderId="0" applyNumberFormat="0" applyBorder="0" applyAlignment="0" applyProtection="0">
      <alignment vertical="center"/>
    </xf>
    <xf numFmtId="41" fontId="65" fillId="0" borderId="0" applyFont="0" applyFill="0" applyBorder="0" applyAlignment="0" applyProtection="0">
      <alignment vertical="center"/>
    </xf>
    <xf numFmtId="41" fontId="6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65"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65" fillId="57"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21" borderId="0" applyNumberFormat="0" applyBorder="0" applyAlignment="0" applyProtection="0">
      <alignment vertical="center"/>
    </xf>
    <xf numFmtId="0" fontId="66" fillId="55" borderId="0" applyNumberFormat="0" applyBorder="0" applyAlignment="0" applyProtection="0">
      <alignment vertical="center"/>
    </xf>
    <xf numFmtId="0" fontId="66" fillId="55" borderId="0" applyNumberFormat="0" applyBorder="0" applyAlignment="0" applyProtection="0">
      <alignment vertical="center"/>
    </xf>
    <xf numFmtId="0" fontId="66" fillId="32" borderId="0" applyNumberFormat="0" applyBorder="0" applyAlignment="0" applyProtection="0">
      <alignment vertical="center"/>
    </xf>
    <xf numFmtId="0" fontId="66" fillId="32" borderId="0" applyNumberFormat="0" applyBorder="0" applyAlignment="0" applyProtection="0">
      <alignment vertical="center"/>
    </xf>
    <xf numFmtId="0" fontId="66" fillId="32" borderId="0" applyNumberFormat="0" applyBorder="0" applyAlignment="0" applyProtection="0">
      <alignment vertical="center"/>
    </xf>
    <xf numFmtId="0" fontId="66" fillId="32" borderId="0" applyNumberFormat="0" applyBorder="0" applyAlignment="0" applyProtection="0">
      <alignment vertical="center"/>
    </xf>
    <xf numFmtId="0" fontId="66" fillId="32"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8" borderId="0" applyNumberFormat="0" applyBorder="0" applyAlignment="0" applyProtection="0">
      <alignment vertical="center"/>
    </xf>
    <xf numFmtId="0" fontId="66" fillId="58" borderId="0" applyNumberFormat="0" applyBorder="0" applyAlignment="0" applyProtection="0">
      <alignment vertical="center"/>
    </xf>
    <xf numFmtId="0" fontId="66" fillId="58" borderId="0" applyNumberFormat="0" applyBorder="0" applyAlignment="0" applyProtection="0">
      <alignment vertical="center"/>
    </xf>
    <xf numFmtId="0" fontId="66" fillId="58" borderId="0" applyNumberFormat="0" applyBorder="0" applyAlignment="0" applyProtection="0">
      <alignment vertical="center"/>
    </xf>
    <xf numFmtId="0" fontId="66" fillId="58" borderId="0" applyNumberFormat="0" applyBorder="0" applyAlignment="0" applyProtection="0">
      <alignment vertical="center"/>
    </xf>
    <xf numFmtId="0" fontId="95" fillId="54" borderId="0" applyNumberFormat="0" applyBorder="0" applyAlignment="0" applyProtection="0">
      <alignment vertical="center"/>
    </xf>
    <xf numFmtId="0" fontId="95" fillId="54" borderId="0" applyNumberFormat="0" applyBorder="0" applyAlignment="0" applyProtection="0">
      <alignment vertical="center"/>
    </xf>
    <xf numFmtId="0" fontId="95" fillId="54" borderId="0" applyNumberFormat="0" applyBorder="0" applyAlignment="0" applyProtection="0">
      <alignment vertical="center"/>
    </xf>
    <xf numFmtId="0" fontId="95" fillId="54" borderId="0" applyNumberFormat="0" applyBorder="0" applyAlignment="0" applyProtection="0">
      <alignment vertical="center"/>
    </xf>
    <xf numFmtId="0" fontId="99" fillId="16" borderId="34" applyNumberFormat="0" applyAlignment="0" applyProtection="0">
      <alignment vertical="center"/>
    </xf>
    <xf numFmtId="0" fontId="99" fillId="16" borderId="34" applyNumberFormat="0" applyAlignment="0" applyProtection="0">
      <alignment vertical="center"/>
    </xf>
    <xf numFmtId="0" fontId="99" fillId="16" borderId="34" applyNumberFormat="0" applyAlignment="0" applyProtection="0">
      <alignment vertical="center"/>
    </xf>
    <xf numFmtId="0" fontId="99" fillId="16" borderId="34" applyNumberFormat="0" applyAlignment="0" applyProtection="0">
      <alignment vertical="center"/>
    </xf>
    <xf numFmtId="0" fontId="99" fillId="16" borderId="34" applyNumberFormat="0" applyAlignment="0" applyProtection="0">
      <alignment vertical="center"/>
    </xf>
    <xf numFmtId="0" fontId="33" fillId="0" borderId="0"/>
    <xf numFmtId="0" fontId="75" fillId="0" borderId="0"/>
    <xf numFmtId="0" fontId="75" fillId="0" borderId="0">
      <alignment vertical="center"/>
    </xf>
    <xf numFmtId="0" fontId="0" fillId="53" borderId="29" applyNumberFormat="0" applyFont="0" applyAlignment="0" applyProtection="0">
      <alignment vertical="center"/>
    </xf>
    <xf numFmtId="0" fontId="0" fillId="53" borderId="29" applyNumberFormat="0" applyFont="0" applyAlignment="0" applyProtection="0">
      <alignment vertical="center"/>
    </xf>
    <xf numFmtId="0" fontId="0" fillId="53" borderId="29" applyNumberFormat="0" applyFont="0" applyAlignment="0" applyProtection="0">
      <alignment vertical="center"/>
    </xf>
    <xf numFmtId="0" fontId="0" fillId="53" borderId="29" applyNumberFormat="0" applyFont="0" applyAlignment="0" applyProtection="0">
      <alignment vertical="center"/>
    </xf>
    <xf numFmtId="0" fontId="65" fillId="53" borderId="29" applyNumberFormat="0" applyFont="0" applyAlignment="0" applyProtection="0">
      <alignment vertical="center"/>
    </xf>
    <xf numFmtId="0" fontId="65" fillId="0" borderId="0">
      <alignment vertical="center"/>
    </xf>
  </cellStyleXfs>
  <cellXfs count="306">
    <xf numFmtId="0" fontId="0" fillId="0" borderId="0" xfId="0"/>
    <xf numFmtId="0" fontId="0" fillId="0" borderId="0" xfId="0" applyFill="1" applyBorder="1" applyAlignment="1"/>
    <xf numFmtId="0" fontId="1" fillId="0" borderId="0" xfId="1816" applyFont="1" applyAlignment="1">
      <alignment horizontal="center" vertical="center"/>
    </xf>
    <xf numFmtId="0" fontId="0" fillId="0" borderId="0" xfId="1816">
      <alignment vertical="center"/>
    </xf>
    <xf numFmtId="0" fontId="0" fillId="0" borderId="0" xfId="1816" applyAlignment="1">
      <alignment horizontal="center" vertical="center"/>
    </xf>
    <xf numFmtId="0" fontId="2" fillId="0" borderId="0" xfId="1816" applyFont="1" applyAlignment="1">
      <alignment horizontal="center" vertical="center"/>
    </xf>
    <xf numFmtId="0" fontId="0" fillId="0" borderId="1" xfId="1816" applyFont="1" applyBorder="1" applyAlignment="1">
      <alignment horizontal="center" vertical="center"/>
    </xf>
    <xf numFmtId="0" fontId="3" fillId="0" borderId="1" xfId="1816" applyFont="1" applyBorder="1" applyAlignment="1">
      <alignment horizontal="center" vertical="center"/>
    </xf>
    <xf numFmtId="0" fontId="4" fillId="0" borderId="1" xfId="1816" applyFont="1" applyBorder="1">
      <alignment vertical="center"/>
    </xf>
    <xf numFmtId="0" fontId="4" fillId="0" borderId="1" xfId="1816" applyFont="1" applyBorder="1" applyAlignment="1">
      <alignment horizontal="center" vertical="center"/>
    </xf>
    <xf numFmtId="0" fontId="5" fillId="0" borderId="0" xfId="0" applyFont="1" applyFill="1" applyAlignment="1"/>
    <xf numFmtId="0" fontId="6" fillId="0" borderId="0" xfId="0" applyNumberFormat="1" applyFont="1" applyFill="1" applyAlignment="1" applyProtection="1">
      <alignment vertical="center"/>
    </xf>
    <xf numFmtId="0" fontId="7" fillId="0" borderId="0" xfId="0" applyNumberFormat="1" applyFont="1" applyFill="1" applyAlignment="1" applyProtection="1"/>
    <xf numFmtId="0" fontId="8" fillId="0" borderId="0" xfId="0" applyNumberFormat="1" applyFont="1" applyFill="1" applyAlignment="1" applyProtection="1">
      <alignment horizontal="center" vertical="center"/>
    </xf>
    <xf numFmtId="0" fontId="6" fillId="0" borderId="2" xfId="0" applyNumberFormat="1" applyFont="1" applyFill="1" applyBorder="1" applyAlignment="1" applyProtection="1">
      <alignment horizontal="left" vertical="center"/>
    </xf>
    <xf numFmtId="0" fontId="6" fillId="2" borderId="2" xfId="0" applyNumberFormat="1" applyFont="1" applyFill="1" applyBorder="1" applyAlignment="1" applyProtection="1">
      <alignment horizontal="left" vertical="center"/>
    </xf>
    <xf numFmtId="0" fontId="6" fillId="0" borderId="0" xfId="0" applyNumberFormat="1" applyFont="1" applyFill="1" applyAlignment="1" applyProtection="1">
      <alignment horizontal="right" vertical="center"/>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176" fontId="6"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wrapText="1"/>
    </xf>
    <xf numFmtId="176" fontId="2" fillId="0" borderId="1" xfId="0" applyNumberFormat="1" applyFont="1" applyFill="1" applyBorder="1" applyAlignment="1" applyProtection="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righ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4" fontId="11" fillId="0" borderId="7" xfId="0"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0" fontId="3" fillId="0" borderId="0" xfId="1097" applyFont="1" applyFill="1" applyBorder="1" applyAlignment="1"/>
    <xf numFmtId="0" fontId="0" fillId="0" borderId="0" xfId="1097" applyFill="1" applyBorder="1" applyAlignment="1"/>
    <xf numFmtId="0" fontId="3" fillId="0" borderId="0" xfId="1097" applyFont="1" applyFill="1" applyBorder="1" applyAlignment="1">
      <alignment horizontal="center"/>
    </xf>
    <xf numFmtId="0" fontId="14" fillId="0" borderId="0" xfId="1097" applyFont="1" applyFill="1" applyBorder="1" applyAlignment="1">
      <alignment horizontal="left"/>
    </xf>
    <xf numFmtId="0" fontId="2" fillId="0" borderId="2" xfId="1097" applyFont="1" applyFill="1" applyBorder="1" applyAlignment="1">
      <alignment horizontal="left" vertical="center"/>
    </xf>
    <xf numFmtId="0" fontId="3" fillId="0" borderId="0" xfId="1097" applyFont="1" applyFill="1" applyBorder="1" applyAlignment="1">
      <alignment horizontal="center" vertical="center"/>
    </xf>
    <xf numFmtId="0" fontId="0" fillId="0" borderId="0" xfId="1097" applyFill="1" applyBorder="1" applyAlignment="1">
      <alignment vertical="center"/>
    </xf>
    <xf numFmtId="0" fontId="3" fillId="0" borderId="9" xfId="1097" applyFont="1" applyFill="1" applyBorder="1" applyAlignment="1">
      <alignment horizontal="center" vertical="center" wrapText="1"/>
    </xf>
    <xf numFmtId="0" fontId="3" fillId="0" borderId="9" xfId="1097" applyFont="1" applyFill="1" applyBorder="1" applyAlignment="1">
      <alignment horizontal="center" vertical="center"/>
    </xf>
    <xf numFmtId="0" fontId="3" fillId="0" borderId="1" xfId="1097" applyFont="1" applyFill="1" applyBorder="1" applyAlignment="1">
      <alignment horizontal="center" vertical="center"/>
    </xf>
    <xf numFmtId="0" fontId="3" fillId="0" borderId="10" xfId="1097" applyFont="1" applyFill="1" applyBorder="1" applyAlignment="1">
      <alignment horizontal="center" vertical="center" wrapText="1"/>
    </xf>
    <xf numFmtId="0" fontId="3" fillId="0" borderId="10" xfId="1097" applyFont="1" applyFill="1" applyBorder="1" applyAlignment="1">
      <alignment horizontal="center" vertical="center"/>
    </xf>
    <xf numFmtId="0" fontId="3" fillId="0" borderId="1" xfId="1097" applyFont="1" applyFill="1" applyBorder="1" applyAlignment="1">
      <alignment horizontal="center" vertical="center" wrapText="1"/>
    </xf>
    <xf numFmtId="0" fontId="3" fillId="0" borderId="11" xfId="1097" applyFont="1" applyFill="1" applyBorder="1" applyAlignment="1">
      <alignment horizontal="center" vertical="center" wrapText="1"/>
    </xf>
    <xf numFmtId="0" fontId="3" fillId="0" borderId="11" xfId="1097" applyFont="1" applyFill="1" applyBorder="1" applyAlignment="1">
      <alignment horizontal="center" vertical="center"/>
    </xf>
    <xf numFmtId="0" fontId="3" fillId="0" borderId="11" xfId="1097" applyFont="1" applyFill="1" applyBorder="1" applyAlignment="1">
      <alignment horizontal="left" vertical="center"/>
    </xf>
    <xf numFmtId="0" fontId="3" fillId="0" borderId="1" xfId="1097" applyFont="1" applyFill="1" applyBorder="1" applyAlignment="1">
      <alignment horizontal="left" vertical="center"/>
    </xf>
    <xf numFmtId="0" fontId="3" fillId="0" borderId="1" xfId="1097" applyFont="1" applyFill="1" applyBorder="1" applyAlignment="1">
      <alignment vertical="center"/>
    </xf>
    <xf numFmtId="0" fontId="15" fillId="0" borderId="1" xfId="1097" applyFont="1" applyFill="1" applyBorder="1" applyAlignment="1">
      <alignment vertical="center"/>
    </xf>
    <xf numFmtId="0" fontId="16" fillId="0" borderId="1" xfId="1097" applyFont="1" applyFill="1" applyBorder="1" applyAlignment="1">
      <alignment horizontal="center" vertical="center"/>
    </xf>
    <xf numFmtId="0" fontId="2" fillId="0" borderId="1" xfId="1097" applyFont="1" applyFill="1" applyBorder="1" applyAlignment="1">
      <alignment horizontal="center" vertical="center"/>
    </xf>
    <xf numFmtId="0" fontId="3" fillId="0" borderId="12" xfId="1097" applyFont="1" applyFill="1" applyBorder="1" applyAlignment="1">
      <alignment horizontal="left" vertical="center"/>
    </xf>
    <xf numFmtId="0" fontId="2" fillId="0" borderId="0" xfId="1097" applyFont="1" applyFill="1" applyBorder="1" applyAlignment="1">
      <alignment horizontal="right"/>
    </xf>
    <xf numFmtId="0" fontId="2" fillId="0" borderId="0" xfId="1097" applyFont="1" applyFill="1" applyBorder="1" applyAlignment="1">
      <alignment horizontal="right" vertical="center"/>
    </xf>
    <xf numFmtId="0" fontId="3" fillId="0" borderId="1" xfId="1097" applyFont="1" applyFill="1" applyBorder="1" applyAlignment="1"/>
    <xf numFmtId="0" fontId="2" fillId="0" borderId="0" xfId="1097" applyFont="1" applyFill="1" applyBorder="1" applyAlignment="1"/>
    <xf numFmtId="0" fontId="0" fillId="0" borderId="0" xfId="1097" applyFill="1" applyBorder="1" applyAlignment="1">
      <alignment horizontal="center"/>
    </xf>
    <xf numFmtId="0" fontId="14" fillId="0" borderId="0" xfId="1097" applyFont="1" applyFill="1" applyBorder="1" applyAlignment="1">
      <alignment horizontal="left" vertical="center"/>
    </xf>
    <xf numFmtId="0" fontId="2" fillId="0" borderId="9" xfId="1097" applyFont="1" applyFill="1" applyBorder="1" applyAlignment="1">
      <alignment horizontal="center" vertical="center"/>
    </xf>
    <xf numFmtId="0" fontId="2" fillId="0" borderId="11" xfId="1097" applyFont="1" applyFill="1" applyBorder="1" applyAlignment="1">
      <alignment horizontal="center" vertical="center"/>
    </xf>
    <xf numFmtId="0" fontId="2" fillId="0" borderId="11" xfId="1097" applyFont="1" applyFill="1" applyBorder="1" applyAlignment="1">
      <alignment horizontal="left" vertical="center"/>
    </xf>
    <xf numFmtId="0" fontId="2" fillId="0" borderId="1" xfId="1097" applyFont="1" applyFill="1" applyBorder="1" applyAlignment="1">
      <alignment horizontal="left" vertical="center"/>
    </xf>
    <xf numFmtId="0" fontId="2" fillId="0" borderId="1" xfId="1097" applyFont="1" applyFill="1" applyBorder="1" applyAlignment="1">
      <alignment vertical="center"/>
    </xf>
    <xf numFmtId="0" fontId="0" fillId="0" borderId="1" xfId="1097" applyFill="1" applyBorder="1" applyAlignment="1">
      <alignment horizontal="center" vertical="center"/>
    </xf>
    <xf numFmtId="0" fontId="17" fillId="0" borderId="1" xfId="1097" applyFont="1" applyFill="1" applyBorder="1" applyAlignment="1">
      <alignment vertical="center"/>
    </xf>
    <xf numFmtId="0" fontId="6" fillId="0" borderId="1" xfId="1097" applyFont="1" applyFill="1" applyBorder="1" applyAlignment="1">
      <alignment horizontal="center" vertical="center"/>
    </xf>
    <xf numFmtId="0" fontId="6" fillId="0" borderId="1" xfId="1097" applyFont="1" applyFill="1" applyBorder="1" applyAlignment="1">
      <alignment horizontal="left" vertical="center"/>
    </xf>
    <xf numFmtId="0" fontId="18" fillId="0" borderId="1" xfId="1097" applyFont="1" applyFill="1" applyBorder="1" applyAlignment="1">
      <alignment horizontal="center" vertical="center"/>
    </xf>
    <xf numFmtId="0" fontId="2" fillId="0" borderId="12" xfId="1097" applyFont="1" applyFill="1" applyBorder="1" applyAlignment="1">
      <alignment horizontal="left" vertical="center"/>
    </xf>
    <xf numFmtId="0" fontId="2" fillId="0" borderId="9" xfId="1097" applyFont="1" applyFill="1" applyBorder="1" applyAlignment="1">
      <alignment horizontal="center" vertical="center" wrapText="1"/>
    </xf>
    <xf numFmtId="0" fontId="2" fillId="0" borderId="11" xfId="1097" applyFont="1" applyFill="1" applyBorder="1" applyAlignment="1">
      <alignment horizontal="center" vertical="center" wrapText="1"/>
    </xf>
    <xf numFmtId="0" fontId="0" fillId="0" borderId="0" xfId="0" applyFill="1" applyBorder="1" applyAlignment="1">
      <alignment horizontal="center" vertical="center"/>
    </xf>
    <xf numFmtId="0" fontId="19" fillId="0" borderId="0" xfId="0" applyFont="1" applyFill="1" applyBorder="1" applyAlignment="1"/>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0" fillId="0" borderId="2" xfId="0" applyFill="1" applyBorder="1" applyAlignment="1">
      <alignment horizontal="center" vertical="center"/>
    </xf>
    <xf numFmtId="0" fontId="21" fillId="0" borderId="9" xfId="0" applyFont="1" applyFill="1" applyBorder="1" applyAlignment="1">
      <alignment horizontal="center" vertical="center" wrapText="1"/>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0" fillId="0" borderId="0" xfId="0" applyFill="1" applyBorder="1" applyAlignment="1">
      <alignment horizontal="left" vertical="center" wrapText="1"/>
    </xf>
    <xf numFmtId="0" fontId="2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 xfId="0" applyFill="1" applyBorder="1" applyAlignment="1">
      <alignment horizontal="center" vertical="center" wrapText="1"/>
    </xf>
    <xf numFmtId="0" fontId="20" fillId="0" borderId="0" xfId="0" applyFont="1" applyFill="1" applyAlignment="1">
      <alignment horizontal="center" vertical="center"/>
    </xf>
    <xf numFmtId="0" fontId="0" fillId="0" borderId="1" xfId="0" applyFill="1" applyBorder="1" applyAlignment="1">
      <alignment horizontal="center"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 fillId="0" borderId="0" xfId="0" applyFont="1" applyFill="1" applyBorder="1" applyAlignment="1"/>
    <xf numFmtId="0" fontId="26" fillId="0" borderId="0" xfId="0" applyFont="1" applyFill="1" applyAlignment="1">
      <alignment horizontal="center" vertical="center"/>
    </xf>
    <xf numFmtId="0" fontId="23" fillId="0" borderId="0" xfId="0" applyFont="1" applyFill="1" applyAlignment="1">
      <alignment vertical="center"/>
    </xf>
    <xf numFmtId="0" fontId="23" fillId="0" borderId="0" xfId="0" applyFont="1" applyFill="1" applyAlignment="1">
      <alignment horizontal="center" vertical="center"/>
    </xf>
    <xf numFmtId="0" fontId="27" fillId="0" borderId="1" xfId="0" applyFont="1" applyFill="1" applyBorder="1" applyAlignment="1">
      <alignment horizontal="center" vertical="center" wrapText="1"/>
    </xf>
    <xf numFmtId="0" fontId="27" fillId="0" borderId="1" xfId="0" applyFont="1" applyFill="1" applyBorder="1" applyAlignment="1">
      <alignment vertical="center"/>
    </xf>
    <xf numFmtId="0" fontId="27" fillId="0" borderId="1" xfId="0" applyFont="1" applyFill="1" applyBorder="1" applyAlignment="1">
      <alignment horizontal="center" vertical="center"/>
    </xf>
    <xf numFmtId="0" fontId="28" fillId="0" borderId="1" xfId="0" applyFont="1" applyFill="1" applyBorder="1" applyAlignment="1">
      <alignment horizontal="center" vertical="center"/>
    </xf>
    <xf numFmtId="0" fontId="27" fillId="0" borderId="0" xfId="0" applyFont="1" applyFill="1" applyBorder="1" applyAlignment="1">
      <alignment vertical="center"/>
    </xf>
    <xf numFmtId="0" fontId="16" fillId="0" borderId="0" xfId="0" applyFont="1" applyFill="1" applyAlignment="1">
      <alignment vertical="center"/>
    </xf>
    <xf numFmtId="0" fontId="0" fillId="0" borderId="0" xfId="0" applyFont="1" applyFill="1"/>
    <xf numFmtId="0" fontId="29" fillId="0" borderId="0" xfId="0" applyFont="1" applyFill="1" applyAlignment="1">
      <alignment vertical="center"/>
    </xf>
    <xf numFmtId="0" fontId="30" fillId="0" borderId="0" xfId="0" applyFont="1" applyFill="1" applyAlignment="1">
      <alignment vertical="center"/>
    </xf>
    <xf numFmtId="0" fontId="31" fillId="0" borderId="0" xfId="0" applyFont="1" applyFill="1" applyAlignment="1">
      <alignment horizontal="center" vertical="center"/>
    </xf>
    <xf numFmtId="0" fontId="30" fillId="0" borderId="0" xfId="0" applyFont="1" applyFill="1" applyAlignment="1">
      <alignment horizontal="right" vertical="center"/>
    </xf>
    <xf numFmtId="0" fontId="32" fillId="0" borderId="9" xfId="0" applyFont="1" applyFill="1" applyBorder="1" applyAlignment="1">
      <alignment horizontal="center" vertical="center"/>
    </xf>
    <xf numFmtId="0" fontId="32" fillId="0" borderId="9" xfId="0" applyFont="1" applyFill="1" applyBorder="1" applyAlignment="1">
      <alignment horizontal="center" vertical="center" wrapText="1"/>
    </xf>
    <xf numFmtId="0" fontId="32" fillId="0" borderId="16" xfId="0" applyFont="1" applyFill="1" applyBorder="1" applyAlignment="1">
      <alignment horizontal="center" vertical="center"/>
    </xf>
    <xf numFmtId="0" fontId="32" fillId="0" borderId="11" xfId="0" applyFont="1" applyFill="1" applyBorder="1" applyAlignment="1">
      <alignment horizontal="center" vertical="center"/>
    </xf>
    <xf numFmtId="0" fontId="32" fillId="0" borderId="11" xfId="0" applyFont="1" applyFill="1" applyBorder="1" applyAlignment="1">
      <alignment horizontal="center"/>
    </xf>
    <xf numFmtId="0" fontId="33" fillId="0" borderId="11" xfId="0" applyFont="1" applyFill="1" applyBorder="1" applyAlignment="1">
      <alignment horizontal="center" wrapText="1"/>
    </xf>
    <xf numFmtId="0" fontId="33" fillId="0" borderId="11" xfId="0" applyFont="1" applyFill="1" applyBorder="1" applyAlignment="1">
      <alignment horizontal="center" vertical="center"/>
    </xf>
    <xf numFmtId="0" fontId="32" fillId="0" borderId="17" xfId="0" applyFont="1" applyFill="1" applyBorder="1" applyAlignment="1">
      <alignment horizontal="center" vertical="center"/>
    </xf>
    <xf numFmtId="3" fontId="30" fillId="4" borderId="1" xfId="0" applyNumberFormat="1" applyFont="1" applyFill="1" applyBorder="1" applyAlignment="1" applyProtection="1">
      <alignment vertical="center"/>
    </xf>
    <xf numFmtId="0" fontId="30" fillId="0" borderId="1" xfId="0" applyFont="1" applyFill="1" applyBorder="1" applyAlignment="1">
      <alignment vertical="center"/>
    </xf>
    <xf numFmtId="3" fontId="30" fillId="4" borderId="1" xfId="0" applyNumberFormat="1" applyFont="1" applyFill="1" applyBorder="1" applyAlignment="1" applyProtection="1">
      <alignment horizontal="left" vertical="center"/>
    </xf>
    <xf numFmtId="0" fontId="30" fillId="0" borderId="1" xfId="0" applyFont="1" applyBorder="1" applyAlignment="1">
      <alignment horizontal="left" vertical="center"/>
    </xf>
    <xf numFmtId="0" fontId="30" fillId="0" borderId="1" xfId="971" applyFont="1" applyFill="1" applyBorder="1" applyAlignment="1">
      <alignment vertical="center" wrapText="1"/>
    </xf>
    <xf numFmtId="3" fontId="30" fillId="0" borderId="1" xfId="0" applyNumberFormat="1" applyFont="1" applyFill="1" applyBorder="1" applyAlignment="1" applyProtection="1">
      <alignment horizontal="left" vertical="center"/>
    </xf>
    <xf numFmtId="0" fontId="33" fillId="0" borderId="1" xfId="0" applyFont="1" applyFill="1" applyBorder="1"/>
    <xf numFmtId="0" fontId="34" fillId="0" borderId="1" xfId="0" applyFont="1" applyFill="1" applyBorder="1" applyAlignment="1">
      <alignment horizontal="distributed" vertical="center"/>
    </xf>
    <xf numFmtId="0" fontId="30" fillId="0" borderId="0" xfId="0" applyFont="1" applyFill="1"/>
    <xf numFmtId="0" fontId="30" fillId="5" borderId="1" xfId="0" applyFont="1" applyFill="1" applyBorder="1" applyAlignment="1">
      <alignment horizontal="center" vertical="center"/>
    </xf>
    <xf numFmtId="0" fontId="33" fillId="5" borderId="0" xfId="0" applyFont="1" applyFill="1" applyAlignment="1">
      <alignment horizontal="center" vertical="center"/>
    </xf>
    <xf numFmtId="0" fontId="0" fillId="0" borderId="0" xfId="0" applyBorder="1"/>
    <xf numFmtId="0" fontId="35" fillId="0" borderId="0" xfId="0" applyFont="1" applyFill="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0" fontId="36" fillId="0" borderId="0" xfId="0" applyFont="1" applyFill="1" applyAlignment="1">
      <alignment horizontal="center" vertical="center"/>
    </xf>
    <xf numFmtId="0" fontId="30" fillId="0" borderId="0" xfId="0" applyFont="1" applyBorder="1" applyAlignment="1">
      <alignment vertical="center"/>
    </xf>
    <xf numFmtId="0" fontId="30" fillId="0" borderId="0" xfId="0" applyFont="1" applyBorder="1" applyAlignment="1">
      <alignment horizontal="right" vertical="center"/>
    </xf>
    <xf numFmtId="0" fontId="29"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3" fontId="30" fillId="0" borderId="1" xfId="0" applyNumberFormat="1" applyFont="1" applyFill="1" applyBorder="1" applyAlignment="1" applyProtection="1">
      <alignment vertical="center"/>
    </xf>
    <xf numFmtId="0" fontId="30" fillId="0" borderId="1" xfId="0" applyFont="1" applyBorder="1" applyAlignment="1">
      <alignment horizontal="center" vertical="center"/>
    </xf>
    <xf numFmtId="0" fontId="30" fillId="0" borderId="1" xfId="0" applyFont="1" applyFill="1" applyBorder="1" applyAlignment="1">
      <alignment horizontal="center" vertical="center"/>
    </xf>
    <xf numFmtId="0" fontId="32" fillId="0" borderId="0" xfId="0" applyFont="1" applyFill="1" applyAlignment="1">
      <alignment vertical="center"/>
    </xf>
    <xf numFmtId="0" fontId="33" fillId="0" borderId="0" xfId="0" applyFont="1" applyFill="1" applyAlignment="1">
      <alignment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11" xfId="0" applyFont="1" applyFill="1" applyBorder="1" applyAlignment="1">
      <alignment horizontal="center" vertical="center"/>
    </xf>
    <xf numFmtId="0" fontId="34" fillId="5" borderId="11" xfId="0" applyFont="1" applyFill="1" applyBorder="1" applyAlignment="1">
      <alignment horizontal="center" vertical="center"/>
    </xf>
    <xf numFmtId="0" fontId="30" fillId="5" borderId="1" xfId="0" applyFont="1" applyFill="1" applyBorder="1" applyAlignment="1">
      <alignment vertical="center"/>
    </xf>
    <xf numFmtId="3" fontId="37" fillId="0" borderId="1" xfId="0" applyNumberFormat="1" applyFont="1" applyFill="1" applyBorder="1" applyAlignment="1" applyProtection="1">
      <alignment horizontal="left" vertical="center"/>
    </xf>
    <xf numFmtId="3" fontId="37" fillId="4" borderId="1" xfId="0" applyNumberFormat="1" applyFont="1" applyFill="1" applyBorder="1" applyAlignment="1" applyProtection="1">
      <alignment horizontal="left" vertical="center"/>
    </xf>
    <xf numFmtId="0" fontId="37" fillId="0" borderId="1" xfId="971" applyFont="1" applyFill="1" applyBorder="1" applyAlignment="1">
      <alignment vertical="center" wrapText="1"/>
    </xf>
    <xf numFmtId="0" fontId="38" fillId="0" borderId="1" xfId="0" applyFont="1" applyBorder="1" applyAlignment="1">
      <alignment horizontal="left" vertical="center"/>
    </xf>
    <xf numFmtId="3" fontId="37" fillId="0" borderId="1" xfId="0" applyNumberFormat="1" applyFont="1" applyFill="1" applyBorder="1" applyAlignment="1" applyProtection="1">
      <alignment vertical="center"/>
    </xf>
    <xf numFmtId="3" fontId="37" fillId="4" borderId="1" xfId="0" applyNumberFormat="1" applyFont="1" applyFill="1" applyBorder="1" applyAlignment="1" applyProtection="1">
      <alignment vertical="center"/>
    </xf>
    <xf numFmtId="0" fontId="39" fillId="0" borderId="1" xfId="971" applyFont="1" applyFill="1" applyBorder="1" applyAlignment="1">
      <alignment vertical="center" wrapText="1"/>
    </xf>
    <xf numFmtId="0" fontId="37" fillId="0" borderId="1" xfId="0" applyFont="1" applyBorder="1" applyAlignment="1">
      <alignment horizontal="left" vertical="center"/>
    </xf>
    <xf numFmtId="0" fontId="33" fillId="5" borderId="1" xfId="0" applyFont="1" applyFill="1" applyBorder="1" applyAlignment="1">
      <alignment vertical="center"/>
    </xf>
    <xf numFmtId="0" fontId="33" fillId="0" borderId="1" xfId="0" applyFont="1" applyFill="1" applyBorder="1" applyAlignment="1">
      <alignment vertical="center"/>
    </xf>
    <xf numFmtId="0" fontId="34" fillId="0" borderId="1" xfId="0" applyFont="1" applyFill="1" applyBorder="1" applyAlignment="1">
      <alignment vertical="center"/>
    </xf>
    <xf numFmtId="1" fontId="30" fillId="0" borderId="1" xfId="0" applyNumberFormat="1" applyFont="1" applyFill="1" applyBorder="1" applyAlignment="1" applyProtection="1">
      <alignment vertical="center"/>
      <protection locked="0"/>
    </xf>
    <xf numFmtId="0" fontId="0" fillId="4"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0" fillId="0" borderId="0" xfId="0" applyFont="1" applyFill="1" applyAlignment="1">
      <alignment horizontal="center" vertical="center"/>
    </xf>
    <xf numFmtId="0" fontId="33" fillId="0" borderId="0" xfId="0" applyFont="1" applyFill="1" applyAlignment="1">
      <alignment horizontal="center" vertical="center"/>
    </xf>
    <xf numFmtId="0" fontId="41" fillId="0" borderId="13"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15"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0" fillId="4" borderId="1" xfId="0" applyFont="1" applyFill="1" applyBorder="1" applyAlignment="1">
      <alignment horizontal="center" vertical="center"/>
    </xf>
    <xf numFmtId="177" fontId="30" fillId="4" borderId="1" xfId="0" applyNumberFormat="1" applyFont="1" applyFill="1" applyBorder="1" applyAlignment="1">
      <alignment horizontal="center" vertical="center"/>
    </xf>
    <xf numFmtId="3" fontId="39" fillId="4" borderId="1" xfId="0" applyNumberFormat="1" applyFont="1" applyFill="1" applyBorder="1" applyAlignment="1" applyProtection="1">
      <alignment vertical="center"/>
    </xf>
    <xf numFmtId="0" fontId="16"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3" fillId="4" borderId="0" xfId="1296" applyFont="1" applyFill="1"/>
    <xf numFmtId="0" fontId="42" fillId="0" borderId="0" xfId="1296" applyFont="1" applyFill="1"/>
    <xf numFmtId="0" fontId="33" fillId="0" borderId="0" xfId="1296" applyFont="1" applyFill="1"/>
    <xf numFmtId="0" fontId="43" fillId="0" borderId="0" xfId="1296" applyFont="1" applyFill="1"/>
    <xf numFmtId="0" fontId="36" fillId="4" borderId="0" xfId="0" applyFont="1" applyFill="1" applyAlignment="1">
      <alignment horizontal="center" vertical="center"/>
    </xf>
    <xf numFmtId="0" fontId="30" fillId="0" borderId="0" xfId="1296" applyNumberFormat="1" applyFont="1" applyFill="1" applyAlignment="1" applyProtection="1">
      <alignment horizontal="right" vertical="center"/>
    </xf>
    <xf numFmtId="0" fontId="42" fillId="0" borderId="9" xfId="1296" applyNumberFormat="1" applyFont="1" applyFill="1" applyBorder="1" applyAlignment="1" applyProtection="1">
      <alignment horizontal="center" vertical="center"/>
    </xf>
    <xf numFmtId="0" fontId="42" fillId="0" borderId="1" xfId="1296" applyNumberFormat="1" applyFont="1" applyFill="1" applyBorder="1" applyAlignment="1" applyProtection="1">
      <alignment horizontal="centerContinuous" vertical="center" wrapText="1"/>
    </xf>
    <xf numFmtId="0" fontId="42" fillId="0" borderId="10" xfId="1296" applyNumberFormat="1" applyFont="1" applyFill="1" applyBorder="1" applyAlignment="1" applyProtection="1">
      <alignment horizontal="center" vertical="center"/>
    </xf>
    <xf numFmtId="0" fontId="42" fillId="0" borderId="9" xfId="1296" applyNumberFormat="1" applyFont="1" applyFill="1" applyBorder="1" applyAlignment="1" applyProtection="1">
      <alignment horizontal="center" vertical="center" wrapText="1"/>
    </xf>
    <xf numFmtId="0" fontId="44" fillId="0" borderId="1" xfId="1296" applyNumberFormat="1" applyFont="1" applyFill="1" applyBorder="1" applyAlignment="1" applyProtection="1">
      <alignment horizontal="center" vertical="center" wrapText="1"/>
    </xf>
    <xf numFmtId="0" fontId="42" fillId="0" borderId="11" xfId="1296" applyNumberFormat="1" applyFont="1" applyFill="1" applyBorder="1" applyAlignment="1" applyProtection="1">
      <alignment horizontal="center" vertical="center"/>
    </xf>
    <xf numFmtId="0" fontId="42" fillId="0" borderId="11" xfId="1296" applyNumberFormat="1" applyFont="1" applyFill="1" applyBorder="1" applyAlignment="1" applyProtection="1">
      <alignment horizontal="center" vertical="center" wrapText="1"/>
    </xf>
    <xf numFmtId="178" fontId="42" fillId="0" borderId="1" xfId="343" applyNumberFormat="1" applyFont="1" applyFill="1" applyBorder="1" applyAlignment="1">
      <alignment horizontal="left" vertical="center" wrapText="1"/>
    </xf>
    <xf numFmtId="3" fontId="42" fillId="5" borderId="1" xfId="1296" applyNumberFormat="1" applyFont="1" applyFill="1" applyBorder="1" applyAlignment="1" applyProtection="1">
      <alignment horizontal="right" vertical="center"/>
    </xf>
    <xf numFmtId="178" fontId="45" fillId="0" borderId="1" xfId="343" applyNumberFormat="1" applyFont="1" applyFill="1" applyBorder="1" applyAlignment="1">
      <alignment horizontal="left" vertical="center" wrapText="1" indent="1"/>
    </xf>
    <xf numFmtId="178" fontId="42" fillId="0" borderId="1" xfId="343" applyNumberFormat="1" applyFont="1" applyFill="1" applyBorder="1" applyAlignment="1">
      <alignment horizontal="left" vertical="center" wrapText="1" indent="1"/>
    </xf>
    <xf numFmtId="178" fontId="42" fillId="0" borderId="1" xfId="343" applyNumberFormat="1" applyFont="1" applyFill="1" applyBorder="1" applyAlignment="1">
      <alignment horizontal="left" vertical="center" wrapText="1" indent="2"/>
    </xf>
    <xf numFmtId="0" fontId="42" fillId="0" borderId="1" xfId="1296" applyFont="1" applyFill="1" applyBorder="1"/>
    <xf numFmtId="178" fontId="5" fillId="0" borderId="1" xfId="343" applyNumberFormat="1" applyFont="1" applyFill="1" applyBorder="1" applyAlignment="1">
      <alignment horizontal="left" vertical="center" wrapText="1" indent="2"/>
    </xf>
    <xf numFmtId="0" fontId="37" fillId="0" borderId="0" xfId="1296" applyNumberFormat="1" applyFont="1" applyFill="1" applyAlignment="1" applyProtection="1">
      <alignment horizontal="right" vertical="center"/>
    </xf>
    <xf numFmtId="0" fontId="45" fillId="0" borderId="1" xfId="1296" applyNumberFormat="1" applyFont="1" applyFill="1" applyBorder="1" applyAlignment="1" applyProtection="1">
      <alignment horizontal="centerContinuous" vertical="center" wrapText="1"/>
    </xf>
    <xf numFmtId="3" fontId="45" fillId="5" borderId="1" xfId="1296" applyNumberFormat="1" applyFont="1" applyFill="1" applyBorder="1" applyAlignment="1" applyProtection="1">
      <alignment horizontal="right" vertical="center"/>
    </xf>
    <xf numFmtId="0" fontId="45" fillId="0" borderId="1" xfId="1296" applyFont="1" applyFill="1" applyBorder="1"/>
    <xf numFmtId="0" fontId="44" fillId="0" borderId="9" xfId="1296" applyNumberFormat="1" applyFont="1" applyFill="1" applyBorder="1" applyAlignment="1" applyProtection="1">
      <alignment horizontal="center" vertical="center" wrapText="1"/>
    </xf>
    <xf numFmtId="0" fontId="44" fillId="0" borderId="13" xfId="1296" applyNumberFormat="1" applyFont="1" applyFill="1" applyBorder="1" applyAlignment="1" applyProtection="1">
      <alignment horizontal="center" vertical="center" wrapText="1"/>
    </xf>
    <xf numFmtId="0" fontId="44" fillId="0" borderId="11" xfId="1296" applyNumberFormat="1" applyFont="1" applyFill="1" applyBorder="1" applyAlignment="1" applyProtection="1">
      <alignment horizontal="center" vertical="center" wrapText="1"/>
    </xf>
    <xf numFmtId="0" fontId="34" fillId="0" borderId="0" xfId="0" applyFont="1" applyFill="1" applyAlignment="1">
      <alignment vertical="center"/>
    </xf>
    <xf numFmtId="0" fontId="30" fillId="5" borderId="0" xfId="0" applyFont="1" applyFill="1" applyAlignment="1">
      <alignment vertical="center"/>
    </xf>
    <xf numFmtId="0" fontId="30" fillId="0" borderId="1"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5" borderId="13" xfId="0" applyFont="1" applyFill="1" applyBorder="1" applyAlignment="1">
      <alignment vertical="center"/>
    </xf>
    <xf numFmtId="1" fontId="34" fillId="5" borderId="1" xfId="0" applyNumberFormat="1" applyFont="1" applyFill="1" applyBorder="1" applyAlignment="1">
      <alignment horizontal="center" vertical="center"/>
    </xf>
    <xf numFmtId="0" fontId="34" fillId="5" borderId="1" xfId="0" applyFont="1" applyFill="1" applyBorder="1" applyAlignment="1">
      <alignment horizontal="center" vertical="center"/>
    </xf>
    <xf numFmtId="179" fontId="30" fillId="0" borderId="13" xfId="0" applyNumberFormat="1" applyFont="1" applyFill="1" applyBorder="1" applyAlignment="1" applyProtection="1">
      <alignment horizontal="left" vertical="center"/>
      <protection locked="0"/>
    </xf>
    <xf numFmtId="0" fontId="34" fillId="0" borderId="1" xfId="0" applyFont="1" applyFill="1" applyBorder="1" applyAlignment="1">
      <alignment horizontal="center" vertical="center"/>
    </xf>
    <xf numFmtId="180" fontId="30" fillId="0" borderId="13" xfId="0" applyNumberFormat="1" applyFont="1" applyFill="1" applyBorder="1" applyAlignment="1" applyProtection="1">
      <alignment horizontal="left" vertical="center"/>
      <protection locked="0"/>
    </xf>
    <xf numFmtId="0" fontId="30" fillId="0" borderId="13" xfId="0" applyFont="1" applyFill="1" applyBorder="1" applyAlignment="1">
      <alignment vertical="center"/>
    </xf>
    <xf numFmtId="180" fontId="37" fillId="0" borderId="13" xfId="0" applyNumberFormat="1" applyFont="1" applyFill="1" applyBorder="1" applyAlignment="1" applyProtection="1">
      <alignment horizontal="left" vertical="center"/>
      <protection locked="0"/>
    </xf>
    <xf numFmtId="0" fontId="30" fillId="0" borderId="13" xfId="0" applyFont="1" applyBorder="1" applyAlignment="1">
      <alignment vertical="center"/>
    </xf>
    <xf numFmtId="0" fontId="37" fillId="0" borderId="13" xfId="0" applyFont="1" applyBorder="1" applyAlignment="1">
      <alignment vertical="center"/>
    </xf>
    <xf numFmtId="0" fontId="37" fillId="5" borderId="13" xfId="0" applyFont="1" applyFill="1" applyBorder="1" applyAlignment="1">
      <alignment vertical="center"/>
    </xf>
    <xf numFmtId="0" fontId="36" fillId="0" borderId="0" xfId="1296" applyNumberFormat="1" applyFont="1" applyFill="1" applyAlignment="1" applyProtection="1">
      <alignment horizontal="center" vertical="center"/>
    </xf>
    <xf numFmtId="0" fontId="44" fillId="0" borderId="0" xfId="1296" applyNumberFormat="1" applyFont="1" applyFill="1" applyAlignment="1" applyProtection="1">
      <alignment horizontal="right" vertical="center"/>
    </xf>
    <xf numFmtId="0" fontId="40" fillId="0" borderId="2" xfId="1296" applyNumberFormat="1" applyFont="1" applyFill="1" applyBorder="1" applyAlignment="1" applyProtection="1">
      <alignment vertical="center"/>
    </xf>
    <xf numFmtId="0" fontId="42" fillId="0" borderId="1" xfId="1296" applyNumberFormat="1" applyFont="1" applyFill="1" applyBorder="1" applyAlignment="1" applyProtection="1">
      <alignment horizontal="center" vertical="center" wrapText="1"/>
    </xf>
    <xf numFmtId="0" fontId="46" fillId="0" borderId="1" xfId="1296" applyNumberFormat="1" applyFont="1" applyFill="1" applyBorder="1" applyAlignment="1" applyProtection="1">
      <alignment horizontal="center" vertical="center" wrapText="1"/>
    </xf>
    <xf numFmtId="0" fontId="44" fillId="0" borderId="11" xfId="1296" applyNumberFormat="1" applyFont="1" applyFill="1" applyBorder="1" applyAlignment="1" applyProtection="1">
      <alignment horizontal="center" vertical="center"/>
    </xf>
    <xf numFmtId="3" fontId="42" fillId="0" borderId="1" xfId="1296" applyNumberFormat="1" applyFont="1" applyFill="1" applyBorder="1" applyAlignment="1" applyProtection="1">
      <alignment horizontal="right" vertical="center"/>
    </xf>
    <xf numFmtId="0" fontId="42" fillId="6" borderId="11" xfId="1296" applyNumberFormat="1" applyFont="1" applyFill="1" applyBorder="1" applyAlignment="1" applyProtection="1">
      <alignment horizontal="center" vertical="center"/>
    </xf>
    <xf numFmtId="3" fontId="45" fillId="0" borderId="1" xfId="1296" applyNumberFormat="1" applyFont="1" applyFill="1" applyBorder="1" applyAlignment="1" applyProtection="1">
      <alignment horizontal="right" vertical="center"/>
    </xf>
    <xf numFmtId="0" fontId="35" fillId="0" borderId="0" xfId="0" applyFont="1" applyFill="1" applyAlignment="1" applyProtection="1">
      <alignment vertical="center"/>
      <protection locked="0"/>
    </xf>
    <xf numFmtId="0" fontId="47" fillId="4"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33" fillId="0" borderId="0" xfId="0" applyFont="1" applyFill="1" applyAlignment="1" applyProtection="1">
      <alignment vertical="center"/>
      <protection locked="0"/>
    </xf>
    <xf numFmtId="181" fontId="33" fillId="0" borderId="0" xfId="0" applyNumberFormat="1" applyFont="1" applyFill="1" applyAlignment="1" applyProtection="1">
      <alignment horizontal="center" vertical="center"/>
      <protection locked="0"/>
    </xf>
    <xf numFmtId="0" fontId="33" fillId="0" borderId="0" xfId="0" applyFont="1" applyFill="1" applyAlignment="1" applyProtection="1">
      <alignment horizontal="center" vertical="center"/>
      <protection locked="0"/>
    </xf>
    <xf numFmtId="0" fontId="30" fillId="0" borderId="0" xfId="0" applyFont="1" applyFill="1" applyAlignment="1" applyProtection="1">
      <alignment vertical="center"/>
      <protection locked="0"/>
    </xf>
    <xf numFmtId="0" fontId="40" fillId="0" borderId="0" xfId="0" applyFont="1" applyFill="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2" fillId="0" borderId="13" xfId="0" applyFont="1" applyFill="1" applyBorder="1" applyAlignment="1" applyProtection="1">
      <alignment horizontal="center" vertical="center"/>
      <protection locked="0"/>
    </xf>
    <xf numFmtId="0" fontId="32" fillId="0" borderId="14" xfId="0" applyFont="1" applyFill="1" applyBorder="1" applyAlignment="1" applyProtection="1">
      <alignment horizontal="center" vertical="center"/>
      <protection locked="0"/>
    </xf>
    <xf numFmtId="0" fontId="32" fillId="0" borderId="15" xfId="0" applyFont="1" applyFill="1" applyBorder="1" applyAlignment="1" applyProtection="1">
      <alignment horizontal="center" vertical="center"/>
      <protection locked="0"/>
    </xf>
    <xf numFmtId="0" fontId="32" fillId="0" borderId="1" xfId="0" applyFont="1" applyFill="1" applyBorder="1" applyAlignment="1" applyProtection="1">
      <alignment horizontal="center" vertical="center"/>
      <protection locked="0"/>
    </xf>
    <xf numFmtId="181" fontId="32" fillId="0"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protection locked="0"/>
    </xf>
    <xf numFmtId="0" fontId="32"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protection locked="0"/>
    </xf>
    <xf numFmtId="181" fontId="32" fillId="0" borderId="1" xfId="0" applyNumberFormat="1" applyFont="1" applyFill="1" applyBorder="1" applyAlignment="1" applyProtection="1">
      <alignment horizontal="center" vertical="center"/>
    </xf>
    <xf numFmtId="181" fontId="32" fillId="0" borderId="1" xfId="0" applyNumberFormat="1" applyFont="1" applyFill="1" applyBorder="1" applyAlignment="1" applyProtection="1">
      <alignment horizontal="center" vertical="center"/>
      <protection locked="0"/>
    </xf>
    <xf numFmtId="1" fontId="34" fillId="0" borderId="1" xfId="0" applyNumberFormat="1" applyFont="1" applyFill="1" applyBorder="1" applyAlignment="1" applyProtection="1">
      <alignment vertical="center"/>
      <protection locked="0"/>
    </xf>
    <xf numFmtId="1" fontId="32" fillId="0" borderId="1" xfId="0" applyNumberFormat="1" applyFont="1" applyFill="1" applyBorder="1" applyAlignment="1" applyProtection="1">
      <alignment horizontal="center" vertical="center"/>
    </xf>
    <xf numFmtId="1" fontId="30" fillId="0" borderId="1" xfId="0" applyNumberFormat="1" applyFont="1" applyFill="1" applyBorder="1" applyAlignment="1" applyProtection="1">
      <alignment horizontal="left" vertical="center"/>
      <protection locked="0"/>
    </xf>
    <xf numFmtId="181" fontId="33" fillId="0" borderId="1" xfId="0" applyNumberFormat="1" applyFont="1" applyFill="1" applyBorder="1" applyAlignment="1" applyProtection="1">
      <alignment horizontal="center" vertical="center"/>
    </xf>
    <xf numFmtId="1" fontId="33" fillId="0" borderId="1" xfId="0" applyNumberFormat="1" applyFont="1" applyFill="1" applyBorder="1" applyAlignment="1" applyProtection="1">
      <alignment horizontal="center" vertical="center"/>
    </xf>
    <xf numFmtId="1" fontId="33" fillId="0" borderId="1" xfId="0" applyNumberFormat="1"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protection locked="0"/>
    </xf>
    <xf numFmtId="181" fontId="33" fillId="0" borderId="1" xfId="0" applyNumberFormat="1" applyFont="1" applyFill="1" applyBorder="1" applyAlignment="1" applyProtection="1">
      <alignment horizontal="center" vertical="center"/>
      <protection locked="0"/>
    </xf>
    <xf numFmtId="0" fontId="30" fillId="0" borderId="1" xfId="0" applyNumberFormat="1" applyFont="1" applyFill="1" applyBorder="1" applyAlignment="1" applyProtection="1">
      <alignment vertical="center"/>
      <protection locked="0"/>
    </xf>
    <xf numFmtId="3" fontId="30" fillId="0" borderId="1" xfId="0" applyNumberFormat="1" applyFont="1" applyFill="1" applyBorder="1" applyAlignment="1" applyProtection="1">
      <alignment vertical="center"/>
      <protection locked="0"/>
    </xf>
    <xf numFmtId="3" fontId="33" fillId="0" borderId="1" xfId="0" applyNumberFormat="1" applyFont="1" applyFill="1" applyBorder="1" applyAlignment="1" applyProtection="1">
      <alignment horizontal="center" vertical="center"/>
      <protection locked="0"/>
    </xf>
    <xf numFmtId="0" fontId="33" fillId="0" borderId="1" xfId="0" applyNumberFormat="1" applyFont="1" applyFill="1" applyBorder="1" applyAlignment="1" applyProtection="1">
      <alignment horizontal="center" vertical="center"/>
      <protection locked="0"/>
    </xf>
    <xf numFmtId="0" fontId="30" fillId="0" borderId="1" xfId="0" applyFont="1" applyBorder="1" applyAlignment="1" applyProtection="1">
      <alignment vertical="center" wrapText="1"/>
      <protection locked="0"/>
    </xf>
    <xf numFmtId="1" fontId="48" fillId="0" borderId="1" xfId="0" applyNumberFormat="1" applyFont="1" applyFill="1" applyBorder="1" applyAlignment="1" applyProtection="1">
      <alignment horizontal="center" vertical="center"/>
      <protection locked="0"/>
    </xf>
    <xf numFmtId="0" fontId="48" fillId="0" borderId="1" xfId="0" applyFont="1" applyFill="1" applyBorder="1" applyAlignment="1" applyProtection="1">
      <alignment horizontal="center" vertical="center"/>
      <protection locked="0"/>
    </xf>
    <xf numFmtId="181" fontId="48" fillId="0" borderId="1" xfId="0" applyNumberFormat="1" applyFont="1" applyFill="1" applyBorder="1" applyAlignment="1" applyProtection="1">
      <alignment horizontal="center" vertical="center"/>
      <protection locked="0"/>
    </xf>
    <xf numFmtId="3" fontId="30" fillId="0" borderId="9" xfId="0" applyNumberFormat="1" applyFont="1" applyFill="1" applyBorder="1" applyAlignment="1" applyProtection="1">
      <alignment vertical="center"/>
      <protection locked="0"/>
    </xf>
    <xf numFmtId="0" fontId="30" fillId="0" borderId="1" xfId="0" applyFont="1" applyBorder="1" applyAlignment="1" applyProtection="1">
      <alignment vertical="center"/>
      <protection locked="0"/>
    </xf>
    <xf numFmtId="0" fontId="33" fillId="0" borderId="13" xfId="0" applyFont="1" applyFill="1" applyBorder="1" applyAlignment="1" applyProtection="1">
      <alignment horizontal="center" vertical="center"/>
      <protection locked="0"/>
    </xf>
    <xf numFmtId="1" fontId="33" fillId="0" borderId="15" xfId="0" applyNumberFormat="1" applyFont="1" applyFill="1" applyBorder="1" applyAlignment="1" applyProtection="1">
      <alignment horizontal="center" vertical="center"/>
      <protection locked="0"/>
    </xf>
    <xf numFmtId="1" fontId="30" fillId="0" borderId="11" xfId="0" applyNumberFormat="1" applyFont="1" applyFill="1" applyBorder="1" applyAlignment="1" applyProtection="1">
      <alignment horizontal="left" vertical="center"/>
      <protection locked="0"/>
    </xf>
    <xf numFmtId="1" fontId="30" fillId="4" borderId="1" xfId="0" applyNumberFormat="1" applyFont="1" applyFill="1" applyBorder="1" applyAlignment="1" applyProtection="1">
      <alignment vertical="center"/>
      <protection locked="0"/>
    </xf>
    <xf numFmtId="0" fontId="30"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distributed" vertical="center"/>
      <protection locked="0"/>
    </xf>
    <xf numFmtId="0" fontId="0" fillId="0" borderId="0" xfId="0" applyFont="1" applyFill="1" applyBorder="1" applyAlignment="1" applyProtection="1">
      <alignment vertical="center"/>
      <protection locked="0"/>
    </xf>
    <xf numFmtId="179" fontId="33" fillId="0" borderId="0" xfId="0" applyNumberFormat="1" applyFont="1" applyFill="1" applyAlignment="1" applyProtection="1">
      <alignment vertical="center"/>
      <protection locked="0"/>
    </xf>
    <xf numFmtId="0" fontId="30" fillId="4" borderId="0" xfId="0" applyFont="1" applyFill="1" applyAlignment="1">
      <alignment vertical="center"/>
    </xf>
    <xf numFmtId="0" fontId="33" fillId="0" borderId="0" xfId="0" applyFont="1" applyFill="1" applyAlignment="1" applyProtection="1">
      <alignment horizontal="right" vertical="center"/>
      <protection locked="0"/>
    </xf>
    <xf numFmtId="0" fontId="37" fillId="0" borderId="1" xfId="0" applyFont="1" applyFill="1" applyBorder="1" applyAlignment="1" applyProtection="1">
      <alignment vertical="center"/>
      <protection locked="0"/>
    </xf>
    <xf numFmtId="0" fontId="33" fillId="0" borderId="1" xfId="0" applyFont="1" applyFill="1" applyBorder="1" applyAlignment="1" applyProtection="1">
      <alignment horizontal="center" vertical="center"/>
    </xf>
    <xf numFmtId="177" fontId="30" fillId="0" borderId="1" xfId="35" applyNumberFormat="1" applyFont="1" applyFill="1" applyBorder="1" applyAlignment="1" applyProtection="1">
      <alignment horizontal="center" vertical="center"/>
    </xf>
    <xf numFmtId="0" fontId="30" fillId="0" borderId="1" xfId="0" applyFont="1" applyFill="1" applyBorder="1" applyAlignment="1" applyProtection="1">
      <alignment vertical="center"/>
      <protection locked="0"/>
    </xf>
    <xf numFmtId="0" fontId="49" fillId="0" borderId="1" xfId="0" applyFont="1" applyFill="1" applyBorder="1" applyAlignment="1" applyProtection="1">
      <alignment vertical="center"/>
      <protection locked="0"/>
    </xf>
    <xf numFmtId="0" fontId="33" fillId="0" borderId="0" xfId="0" applyFont="1" applyFill="1" applyAlignment="1" applyProtection="1">
      <alignment vertical="center"/>
    </xf>
    <xf numFmtId="0" fontId="50" fillId="0" borderId="1" xfId="0" applyFont="1" applyFill="1" applyBorder="1" applyAlignment="1" applyProtection="1">
      <alignment vertical="center"/>
      <protection locked="0"/>
    </xf>
    <xf numFmtId="0" fontId="34" fillId="0" borderId="1" xfId="0" applyFont="1" applyFill="1" applyBorder="1" applyAlignment="1" applyProtection="1">
      <alignment vertical="center"/>
      <protection locked="0"/>
    </xf>
    <xf numFmtId="0" fontId="33" fillId="0" borderId="1" xfId="0" applyFont="1" applyFill="1" applyBorder="1" applyAlignment="1" applyProtection="1">
      <alignment vertical="center"/>
      <protection locked="0"/>
    </xf>
    <xf numFmtId="0" fontId="51" fillId="0" borderId="1" xfId="0" applyFont="1" applyFill="1" applyBorder="1" applyAlignment="1" applyProtection="1">
      <alignment vertical="center"/>
      <protection locked="0"/>
    </xf>
    <xf numFmtId="0" fontId="52" fillId="0" borderId="1" xfId="0" applyFont="1" applyFill="1" applyBorder="1" applyAlignment="1" applyProtection="1">
      <alignment vertical="center"/>
      <protection locked="0"/>
    </xf>
    <xf numFmtId="0" fontId="53" fillId="0" borderId="1" xfId="0" applyFont="1" applyFill="1" applyBorder="1" applyAlignment="1" applyProtection="1">
      <alignment horizontal="distributed" vertical="center"/>
      <protection locked="0"/>
    </xf>
    <xf numFmtId="179" fontId="33" fillId="0" borderId="0" xfId="0" applyNumberFormat="1" applyFont="1" applyFill="1" applyAlignment="1" applyProtection="1">
      <alignment horizontal="center" vertical="center"/>
      <protection locked="0"/>
    </xf>
    <xf numFmtId="0" fontId="37" fillId="0" borderId="0" xfId="0" applyFont="1" applyFill="1" applyAlignment="1" applyProtection="1">
      <alignment vertical="center"/>
    </xf>
    <xf numFmtId="0" fontId="37" fillId="0" borderId="0" xfId="0" applyFont="1" applyFill="1" applyAlignment="1" applyProtection="1">
      <alignment vertical="center"/>
      <protection locked="0"/>
    </xf>
    <xf numFmtId="0" fontId="30" fillId="0" borderId="0" xfId="0" applyFont="1" applyFill="1" applyAlignment="1" applyProtection="1">
      <alignment vertical="center"/>
    </xf>
    <xf numFmtId="0" fontId="34" fillId="0" borderId="1" xfId="0" applyFont="1" applyFill="1" applyBorder="1" applyAlignment="1">
      <alignment horizontal="center" vertical="center" wrapText="1"/>
    </xf>
    <xf numFmtId="177" fontId="30" fillId="0" borderId="1" xfId="35" applyNumberFormat="1" applyFont="1" applyFill="1" applyBorder="1" applyAlignment="1">
      <alignment horizontal="center" vertical="center"/>
    </xf>
    <xf numFmtId="176" fontId="30" fillId="0" borderId="1" xfId="0" applyNumberFormat="1" applyFont="1" applyFill="1" applyBorder="1" applyAlignment="1">
      <alignment horizontal="center" vertical="center"/>
    </xf>
    <xf numFmtId="0" fontId="30" fillId="0" borderId="0" xfId="0" applyFont="1" applyFill="1" applyAlignment="1">
      <alignment horizontal="center" vertical="center"/>
    </xf>
    <xf numFmtId="0" fontId="33" fillId="0" borderId="12" xfId="0" applyFont="1" applyFill="1" applyBorder="1" applyAlignment="1">
      <alignment horizontal="left" vertical="center" wrapText="1"/>
    </xf>
    <xf numFmtId="0" fontId="30" fillId="0" borderId="12" xfId="0" applyFont="1" applyFill="1" applyBorder="1" applyAlignment="1" applyProtection="1">
      <alignment horizontal="left" vertical="center" wrapText="1"/>
    </xf>
  </cellXfs>
  <cellStyles count="1890">
    <cellStyle name="常规" xfId="0" builtinId="0"/>
    <cellStyle name="常规 3 4 4 3 2" xfId="1"/>
    <cellStyle name="常规 3 9 4" xfId="2"/>
    <cellStyle name="货币[0]" xfId="3" builtinId="7"/>
    <cellStyle name="常规 10 3 4 4" xfId="4"/>
    <cellStyle name="常规 3 9 2 2" xfId="5"/>
    <cellStyle name="常规 10 3 4 2 2" xfId="6"/>
    <cellStyle name="常规 12 3 2 2 2" xfId="7"/>
    <cellStyle name="常规 39" xfId="8"/>
    <cellStyle name="常规 44" xfId="9"/>
    <cellStyle name="货币" xfId="10" builtinId="4"/>
    <cellStyle name="强调文字颜色 2 3 2" xfId="11"/>
    <cellStyle name="输入" xfId="12" builtinId="20"/>
    <cellStyle name="20% - 强调文字颜色 3" xfId="13" builtinId="38"/>
    <cellStyle name="常规 11 3 7" xfId="14"/>
    <cellStyle name="常规 10 2_9益阳" xfId="15"/>
    <cellStyle name="常规 10 3 2 2 2 2" xfId="16"/>
    <cellStyle name="常规 11 3 5 2" xfId="17"/>
    <cellStyle name="常规 10 6 2 3" xfId="18"/>
    <cellStyle name="20% - 强调文字颜色 1 2" xfId="19"/>
    <cellStyle name="常规 3 4 3" xfId="20"/>
    <cellStyle name="千位分隔[0]" xfId="21" builtinId="6"/>
    <cellStyle name="40% - 强调文字颜色 3" xfId="22" builtinId="39"/>
    <cellStyle name="常规 31 2" xfId="23"/>
    <cellStyle name="常规 26 2" xfId="24"/>
    <cellStyle name="常规 13 6 4" xfId="25"/>
    <cellStyle name="常规 11 2 4 2 2 2" xfId="26"/>
    <cellStyle name="常规 10 4 3 2 2 2" xfId="27"/>
    <cellStyle name="常规 10 4 4 2 3" xfId="28"/>
    <cellStyle name="差" xfId="29" builtinId="27"/>
    <cellStyle name="千位分隔" xfId="30" builtinId="3"/>
    <cellStyle name="60% - 强调文字颜色 3" xfId="31" builtinId="40"/>
    <cellStyle name="常规 7 8 2 3" xfId="32"/>
    <cellStyle name="60% - 强调文字颜色 6 3 2" xfId="33"/>
    <cellStyle name="超链接" xfId="34" builtinId="8"/>
    <cellStyle name="百分比" xfId="35" builtinId="5"/>
    <cellStyle name="常规 8 4 6 2" xfId="36"/>
    <cellStyle name="差_附件2 益阳市市级国有资本经营预算表(定稿) 2 2" xfId="37"/>
    <cellStyle name="常规 10 2 2 3" xfId="38"/>
    <cellStyle name="已访问的超链接" xfId="39" builtinId="9"/>
    <cellStyle name="注释" xfId="40" builtinId="10"/>
    <cellStyle name="60% - 强调文字颜色 2 3" xfId="41"/>
    <cellStyle name="常规 10 11 2 2" xfId="42"/>
    <cellStyle name="60% - 强调文字颜色 2" xfId="43" builtinId="36"/>
    <cellStyle name="常规 10 9 2 3" xfId="44"/>
    <cellStyle name="标题 4" xfId="45" builtinId="19"/>
    <cellStyle name="警告文本" xfId="46" builtinId="11"/>
    <cellStyle name="常规 7 11 2" xfId="47"/>
    <cellStyle name="常规 6 5" xfId="48"/>
    <cellStyle name="常规 4 4 3" xfId="49"/>
    <cellStyle name="常规 4 2 2 3" xfId="50"/>
    <cellStyle name="60% - 强调文字颜色 2 2 2" xfId="51"/>
    <cellStyle name="标题" xfId="52" builtinId="15"/>
    <cellStyle name="解释性文本" xfId="53" builtinId="53"/>
    <cellStyle name="常规 12 3 5" xfId="54"/>
    <cellStyle name="标题 1" xfId="55" builtinId="16"/>
    <cellStyle name="常规 8 2 3 3" xfId="56"/>
    <cellStyle name="常规 10 3 6 2" xfId="57"/>
    <cellStyle name="0,0_x000d__x000a_NA_x000d__x000a_" xfId="58"/>
    <cellStyle name="标题 2" xfId="59" builtinId="17"/>
    <cellStyle name="常规 8 2 3 4" xfId="60"/>
    <cellStyle name="差_长沙 2 3" xfId="61"/>
    <cellStyle name="60% - 强调文字颜色 1" xfId="62" builtinId="32"/>
    <cellStyle name="常规 10 9 2 2" xfId="63"/>
    <cellStyle name="常规 10 3 4 2 2 2" xfId="64"/>
    <cellStyle name="标题 3" xfId="65" builtinId="18"/>
    <cellStyle name="60% - 强调文字颜色 4" xfId="66" builtinId="44"/>
    <cellStyle name="输出" xfId="67" builtinId="21"/>
    <cellStyle name="计算" xfId="68" builtinId="22"/>
    <cellStyle name="常规 4 3 4 3 2" xfId="69"/>
    <cellStyle name="常规 11 2 4 2 2" xfId="70"/>
    <cellStyle name="检查单元格" xfId="71" builtinId="23"/>
    <cellStyle name="常规 13 5" xfId="72"/>
    <cellStyle name="40% - 强调文字颜色 4 2" xfId="73"/>
    <cellStyle name="常规 11 10 2" xfId="74"/>
    <cellStyle name="20% - 强调文字颜色 6" xfId="75" builtinId="50"/>
    <cellStyle name="强调文字颜色 2" xfId="76" builtinId="33"/>
    <cellStyle name="差_长沙 4 2" xfId="77"/>
    <cellStyle name="链接单元格" xfId="78" builtinId="24"/>
    <cellStyle name="汇总" xfId="79" builtinId="25"/>
    <cellStyle name="常规 10 4 3 2 3" xfId="80"/>
    <cellStyle name="好" xfId="81" builtinId="26"/>
    <cellStyle name="常规 11 7 2 2" xfId="82"/>
    <cellStyle name="好_大通湖" xfId="83"/>
    <cellStyle name="常规 3 2 6" xfId="84"/>
    <cellStyle name="20% - 强调文字颜色 3 3" xfId="85"/>
    <cellStyle name="适中" xfId="86" builtinId="28"/>
    <cellStyle name="常规 11 3 3 2 2 2" xfId="87"/>
    <cellStyle name="20% - 强调文字颜色 5" xfId="88" builtinId="46"/>
    <cellStyle name="检查单元格 3 2" xfId="89"/>
    <cellStyle name="常规 13 5 3 2" xfId="90"/>
    <cellStyle name="常规 11 3 4 2 3" xfId="91"/>
    <cellStyle name="强调文字颜色 1" xfId="92" builtinId="29"/>
    <cellStyle name="常规 11 3 5" xfId="93"/>
    <cellStyle name="20% - 强调文字颜色 1" xfId="94" builtinId="30"/>
    <cellStyle name="常规 13 6 2" xfId="95"/>
    <cellStyle name="常规 10 2 3 2 2 2" xfId="96"/>
    <cellStyle name="40% - 强调文字颜色 4 3 2" xfId="97"/>
    <cellStyle name="常规 11 4 2 4" xfId="98"/>
    <cellStyle name="40% - 强调文字颜色 1" xfId="99" builtinId="31"/>
    <cellStyle name="常规 11 3 6" xfId="100"/>
    <cellStyle name="20% - 强调文字颜色 2" xfId="101" builtinId="34"/>
    <cellStyle name="常规 11 2 5 2 2" xfId="102"/>
    <cellStyle name="40% - 强调文字颜色 2" xfId="103" builtinId="35"/>
    <cellStyle name="强调文字颜色 3" xfId="104" builtinId="37"/>
    <cellStyle name="常规 10 3 3 2" xfId="105"/>
    <cellStyle name="强调文字颜色 4" xfId="106" builtinId="41"/>
    <cellStyle name="常规 11 4 2 3 2" xfId="107"/>
    <cellStyle name="20% - 强调文字颜色 4" xfId="108" builtinId="42"/>
    <cellStyle name="常规 11 10" xfId="109"/>
    <cellStyle name="40% - 强调文字颜色 4" xfId="110" builtinId="43"/>
    <cellStyle name="常规 10 3 3 3" xfId="111"/>
    <cellStyle name="强调文字颜色 5" xfId="112" builtinId="45"/>
    <cellStyle name="40% - 强调文字颜色 5" xfId="113" builtinId="47"/>
    <cellStyle name="常规 8 4 4 2 2" xfId="114"/>
    <cellStyle name="常规 11 11" xfId="115"/>
    <cellStyle name="60% - 强调文字颜色 5" xfId="116" builtinId="48"/>
    <cellStyle name="常规 16 5 2 2 2" xfId="117"/>
    <cellStyle name="常规 10 3 3 4" xfId="118"/>
    <cellStyle name="强调文字颜色 6" xfId="119" builtinId="49"/>
    <cellStyle name="40% - 强调文字颜色 6" xfId="120" builtinId="51"/>
    <cellStyle name="常规 8 4 4 2 3" xfId="121"/>
    <cellStyle name="好_大通湖 2" xfId="122"/>
    <cellStyle name="常规 3 2 6 2" xfId="123"/>
    <cellStyle name="20% - 强调文字颜色 3 3 2" xfId="124"/>
    <cellStyle name="常规 11 12" xfId="125"/>
    <cellStyle name="60% - 强调文字颜色 6" xfId="126" builtinId="52"/>
    <cellStyle name="常规 40" xfId="127"/>
    <cellStyle name="常规 35" xfId="128"/>
    <cellStyle name="20% - 强调文字颜色 2 3 2" xfId="129"/>
    <cellStyle name="20% - 强调文字颜色 2 2 2" xfId="130"/>
    <cellStyle name="常规 12 4 6 2" xfId="131"/>
    <cellStyle name="_2015年市本级财力测算(12.11)" xfId="132"/>
    <cellStyle name="百分比 2 5" xfId="133"/>
    <cellStyle name="_ET_STYLE_NoName_00_" xfId="134"/>
    <cellStyle name="千位分隔 3 2" xfId="135"/>
    <cellStyle name="标题 4 2 2" xfId="136"/>
    <cellStyle name="_ET_STYLE_NoName_00_ 2" xfId="137"/>
    <cellStyle name="20% - 强调文字颜色 2 3" xfId="138"/>
    <cellStyle name="20% - 强调文字颜色 1 4" xfId="139"/>
    <cellStyle name="常规 10 4 4 3 2" xfId="140"/>
    <cellStyle name="20% - 强调文字颜色 1 3" xfId="141"/>
    <cellStyle name="常规 11 3 5 3" xfId="142"/>
    <cellStyle name="_2015年市本级财力测算(12.11) 2" xfId="143"/>
    <cellStyle name="百分比 2 5 2" xfId="144"/>
    <cellStyle name="差_长沙" xfId="145"/>
    <cellStyle name="常规 10 3 5" xfId="146"/>
    <cellStyle name="20% - 强调文字颜色 2 4" xfId="147"/>
    <cellStyle name="差_长沙 2 2 2" xfId="148"/>
    <cellStyle name="0,0_x000d__x000a_NA_x000d__x000a_ 2" xfId="149"/>
    <cellStyle name="标题 2 2" xfId="150"/>
    <cellStyle name="20% - 强调文字颜色 1 2 2" xfId="151"/>
    <cellStyle name="常规 11 3 5 2 2" xfId="152"/>
    <cellStyle name="常规 11 4" xfId="153"/>
    <cellStyle name="20% - 强调文字颜色 1 3 2" xfId="154"/>
    <cellStyle name="20% - 强调文字颜色 2 2" xfId="155"/>
    <cellStyle name="常规 11 3 6 2" xfId="156"/>
    <cellStyle name="常规 3 2 5" xfId="157"/>
    <cellStyle name="20% - 强调文字颜色 3 2" xfId="158"/>
    <cellStyle name="常规 3 2 5 2" xfId="159"/>
    <cellStyle name="20% - 强调文字颜色 3 2 2" xfId="160"/>
    <cellStyle name="差_大通湖" xfId="161"/>
    <cellStyle name="常规 3 2 7" xfId="162"/>
    <cellStyle name="20% - 强调文字颜色 3 4" xfId="163"/>
    <cellStyle name="60% - 强调文字颜色 1 2" xfId="164"/>
    <cellStyle name="常规 10 9 2 2 2" xfId="165"/>
    <cellStyle name="常规 3 3 5" xfId="166"/>
    <cellStyle name="20% - 强调文字颜色 4 2" xfId="167"/>
    <cellStyle name="常规 3 3 5 2" xfId="168"/>
    <cellStyle name="20% - 强调文字颜色 4 2 2" xfId="169"/>
    <cellStyle name="常规 3 3 6" xfId="170"/>
    <cellStyle name="20% - 强调文字颜色 4 3" xfId="171"/>
    <cellStyle name="常规 3 3 6 2" xfId="172"/>
    <cellStyle name="20% - 强调文字颜色 4 3 2" xfId="173"/>
    <cellStyle name="常规 3 3 7" xfId="174"/>
    <cellStyle name="20% - 强调文字颜色 4 4" xfId="175"/>
    <cellStyle name="60% - 强调文字颜色 2 2" xfId="176"/>
    <cellStyle name="常规 3 4 5" xfId="177"/>
    <cellStyle name="20% - 强调文字颜色 5 2" xfId="178"/>
    <cellStyle name="常规 7 4 4 3 2" xfId="179"/>
    <cellStyle name="常规 10 4_12娄底" xfId="180"/>
    <cellStyle name="常规 3 4 5 2" xfId="181"/>
    <cellStyle name="20% - 强调文字颜色 5 2 2" xfId="182"/>
    <cellStyle name="常规 10 2 2 2 3" xfId="183"/>
    <cellStyle name="常规 8 7 2 2 2" xfId="184"/>
    <cellStyle name="常规 3 4 6" xfId="185"/>
    <cellStyle name="20% - 强调文字颜色 5 3" xfId="186"/>
    <cellStyle name="常规 3 4 6 2" xfId="187"/>
    <cellStyle name="20% - 强调文字颜色 5 3 2" xfId="188"/>
    <cellStyle name="常规 3 4 7" xfId="189"/>
    <cellStyle name="20% - 强调文字颜色 5 4" xfId="190"/>
    <cellStyle name="60% - 强调文字颜色 3 2" xfId="191"/>
    <cellStyle name="20% - 强调文字颜色 6 2" xfId="192"/>
    <cellStyle name="40% - 强调文字颜色 4 4" xfId="193"/>
    <cellStyle name="常规 13 7" xfId="194"/>
    <cellStyle name="20% - 强调文字颜色 6 2 2" xfId="195"/>
    <cellStyle name="常规 10 2 3 2 3" xfId="196"/>
    <cellStyle name="20% - 强调文字颜色 6 3" xfId="197"/>
    <cellStyle name="20% - 强调文字颜色 6 3 2" xfId="198"/>
    <cellStyle name="40% - 强调文字颜色 5 4" xfId="199"/>
    <cellStyle name="常规 6 3 2 2 2" xfId="200"/>
    <cellStyle name="20% - 强调文字颜色 6 4" xfId="201"/>
    <cellStyle name="60% - 强调文字颜色 4 2" xfId="202"/>
    <cellStyle name="40% - 强调文字颜色 1 2" xfId="203"/>
    <cellStyle name="常规 10 5" xfId="204"/>
    <cellStyle name="40% - 强调文字颜色 1 2 2" xfId="205"/>
    <cellStyle name="常规 10 5 2" xfId="206"/>
    <cellStyle name="常规 9 2" xfId="207"/>
    <cellStyle name="40% - 强调文字颜色 1 3" xfId="208"/>
    <cellStyle name="常规 10 6" xfId="209"/>
    <cellStyle name="常规 9 2 2" xfId="210"/>
    <cellStyle name="40% - 强调文字颜色 1 3 2" xfId="211"/>
    <cellStyle name="常规 10 6 2" xfId="212"/>
    <cellStyle name="常规 9 3" xfId="213"/>
    <cellStyle name="40% - 强调文字颜色 1 4" xfId="214"/>
    <cellStyle name="常规 3 5 2 2" xfId="215"/>
    <cellStyle name="常规 10 7" xfId="216"/>
    <cellStyle name="40% - 强调文字颜色 2 2" xfId="217"/>
    <cellStyle name="常规 11 5" xfId="218"/>
    <cellStyle name="40% - 强调文字颜色 2 2 2" xfId="219"/>
    <cellStyle name="常规 11 5 2" xfId="220"/>
    <cellStyle name="40% - 强调文字颜色 2 3" xfId="221"/>
    <cellStyle name="常规 11 6" xfId="222"/>
    <cellStyle name="40% - 强调文字颜色 2 3 2" xfId="223"/>
    <cellStyle name="常规 11 2 2 4" xfId="224"/>
    <cellStyle name="常规 11 6 2" xfId="225"/>
    <cellStyle name="40% - 强调文字颜色 2 4" xfId="226"/>
    <cellStyle name="常规 3 5 3 2" xfId="227"/>
    <cellStyle name="常规 11 7" xfId="228"/>
    <cellStyle name="40% - 强调文字颜色 3 2" xfId="229"/>
    <cellStyle name="40% - 强调文字颜色 3 2 2" xfId="230"/>
    <cellStyle name="40% - 强调文字颜色 3 3" xfId="231"/>
    <cellStyle name="常规 30" xfId="232"/>
    <cellStyle name="常规 25" xfId="233"/>
    <cellStyle name="40% - 强调文字颜色 3 3 2" xfId="234"/>
    <cellStyle name="常规 11 3 2 4" xfId="235"/>
    <cellStyle name="40% - 强调文字颜色 3 4" xfId="236"/>
    <cellStyle name="40% - 强调文字颜色 4 2 2" xfId="237"/>
    <cellStyle name="标题 4 4" xfId="238"/>
    <cellStyle name="常规 7 3 5" xfId="239"/>
    <cellStyle name="常规 11 10 2 2" xfId="240"/>
    <cellStyle name="40% - 强调文字颜色 4 3" xfId="241"/>
    <cellStyle name="常规 13 6" xfId="242"/>
    <cellStyle name="常规 10 2 3 2 2" xfId="243"/>
    <cellStyle name="常规 2 8 2 2" xfId="244"/>
    <cellStyle name="常规 11 10 3" xfId="245"/>
    <cellStyle name="常规 8 4 4 2 2 2" xfId="246"/>
    <cellStyle name="40% - 强调文字颜色 5 2" xfId="247"/>
    <cellStyle name="常规 11 11 2" xfId="248"/>
    <cellStyle name="40% - 强调文字颜色 5 2 2" xfId="249"/>
    <cellStyle name="60% - 强调文字颜色 4 3" xfId="250"/>
    <cellStyle name="40% - 强调文字颜色 5 3" xfId="251"/>
    <cellStyle name="常规 10 2 3 3 2" xfId="252"/>
    <cellStyle name="40% - 强调文字颜色 5 3 2" xfId="253"/>
    <cellStyle name="60% - 强调文字颜色 5 3" xfId="254"/>
    <cellStyle name="40% - 强调文字颜色 6 2" xfId="255"/>
    <cellStyle name="40% - 强调文字颜色 6 2 2" xfId="256"/>
    <cellStyle name="40% - 强调文字颜色 6 3" xfId="257"/>
    <cellStyle name="40% - 强调文字颜色 6 3 2" xfId="258"/>
    <cellStyle name="40% - 强调文字颜色 6 4" xfId="259"/>
    <cellStyle name="60% - 强调文字颜色 4 2 2" xfId="260"/>
    <cellStyle name="常规 8 3 4 2" xfId="261"/>
    <cellStyle name="差_4衡阳" xfId="262"/>
    <cellStyle name="60% - 强调文字颜色 1 2 2" xfId="263"/>
    <cellStyle name="60% - 强调文字颜色 1 3" xfId="264"/>
    <cellStyle name="常规 7 3 2 3" xfId="265"/>
    <cellStyle name="常规 2 18" xfId="266"/>
    <cellStyle name="60% - 强调文字颜色 1 3 2" xfId="267"/>
    <cellStyle name="60% - 强调文字颜色 1 4" xfId="268"/>
    <cellStyle name="百分比 2 2 2 2 2" xfId="269"/>
    <cellStyle name="注释 2" xfId="270"/>
    <cellStyle name="常规 7 4 2 3" xfId="271"/>
    <cellStyle name="60% - 强调文字颜色 2 3 2" xfId="272"/>
    <cellStyle name="60% - 强调文字颜色 2 4" xfId="273"/>
    <cellStyle name="60% - 强调文字颜色 3 2 2" xfId="274"/>
    <cellStyle name="60% - 强调文字颜色 3 3" xfId="275"/>
    <cellStyle name="常规 7 5 2 3" xfId="276"/>
    <cellStyle name="60% - 强调文字颜色 3 3 2" xfId="277"/>
    <cellStyle name="60% - 强调文字颜色 3 4" xfId="278"/>
    <cellStyle name="常规 7 6 2 3" xfId="279"/>
    <cellStyle name="常规 20" xfId="280"/>
    <cellStyle name="常规 15" xfId="281"/>
    <cellStyle name="60% - 强调文字颜色 4 3 2" xfId="282"/>
    <cellStyle name="常规 10 14" xfId="283"/>
    <cellStyle name="60% - 强调文字颜色 4 4" xfId="284"/>
    <cellStyle name="60% - 强调文字颜色 5 2" xfId="285"/>
    <cellStyle name="常规 11 5 2 3" xfId="286"/>
    <cellStyle name="60% - 强调文字颜色 5 2 2" xfId="287"/>
    <cellStyle name="常规 7 7 2 3" xfId="288"/>
    <cellStyle name="60% - 强调文字颜色 5 3 2" xfId="289"/>
    <cellStyle name="RowLevel_0" xfId="290"/>
    <cellStyle name="差_9益阳" xfId="291"/>
    <cellStyle name="60% - 强调文字颜色 5 4" xfId="292"/>
    <cellStyle name="差_附件2 益阳市市级国有资本经营预算表(定稿) 2" xfId="293"/>
    <cellStyle name="60% - 强调文字颜色 6 2" xfId="294"/>
    <cellStyle name="60% - 强调文字颜色 6 2 2" xfId="295"/>
    <cellStyle name="60% - 强调文字颜色 6 3" xfId="296"/>
    <cellStyle name="60% - 强调文字颜色 6 4" xfId="297"/>
    <cellStyle name="ColLevel_0" xfId="298"/>
    <cellStyle name="gcd" xfId="299"/>
    <cellStyle name="百分比 2" xfId="300"/>
    <cellStyle name="差 4" xfId="301"/>
    <cellStyle name="常规 10 2 2 3 2" xfId="302"/>
    <cellStyle name="百分比 2 2" xfId="303"/>
    <cellStyle name="常规 11 2 5 3" xfId="304"/>
    <cellStyle name="百分比 2 2 2" xfId="305"/>
    <cellStyle name="百分比 2 2 2 2" xfId="306"/>
    <cellStyle name="百分比 2 2 2 3" xfId="307"/>
    <cellStyle name="百分比 2 2 3" xfId="308"/>
    <cellStyle name="百分比 2 2 3 2" xfId="309"/>
    <cellStyle name="常规 3 2 3 2 2" xfId="310"/>
    <cellStyle name="百分比 2 2 4" xfId="311"/>
    <cellStyle name="百分比 2 3" xfId="312"/>
    <cellStyle name="常规 10 4 3 3 2" xfId="313"/>
    <cellStyle name="百分比 2 3 2" xfId="314"/>
    <cellStyle name="百分比 2 3 2 2" xfId="315"/>
    <cellStyle name="百分比 2 3 3" xfId="316"/>
    <cellStyle name="百分比 2 4" xfId="317"/>
    <cellStyle name="常规 11 7 3 2" xfId="318"/>
    <cellStyle name="百分比 2 4 2" xfId="319"/>
    <cellStyle name="常规 10 2 5" xfId="320"/>
    <cellStyle name="百分比 2 4 2 2" xfId="321"/>
    <cellStyle name="常规 10 2 5 2" xfId="322"/>
    <cellStyle name="百分比 2 4 3" xfId="323"/>
    <cellStyle name="常规 10 2 6" xfId="324"/>
    <cellStyle name="常规 20 2" xfId="325"/>
    <cellStyle name="常规 15 2" xfId="326"/>
    <cellStyle name="百分比 2 6" xfId="327"/>
    <cellStyle name="常规 20 3" xfId="328"/>
    <cellStyle name="常规 15 3" xfId="329"/>
    <cellStyle name="百分比 2 7" xfId="330"/>
    <cellStyle name="标题 2 2 2" xfId="331"/>
    <cellStyle name="常规 8 2 3 3 2" xfId="332"/>
    <cellStyle name="标题 1 2" xfId="333"/>
    <cellStyle name="标题 1 2 2" xfId="334"/>
    <cellStyle name="标题 1 3" xfId="335"/>
    <cellStyle name="标题 1 3 2" xfId="336"/>
    <cellStyle name="标题 1 4" xfId="337"/>
    <cellStyle name="差_10永州" xfId="338"/>
    <cellStyle name="常规 12 4 3 2 2 2" xfId="339"/>
    <cellStyle name="标题 2 3" xfId="340"/>
    <cellStyle name="标题 2 3 2" xfId="341"/>
    <cellStyle name="常规 10 10" xfId="342"/>
    <cellStyle name="常规 11" xfId="343"/>
    <cellStyle name="标题 2 4" xfId="344"/>
    <cellStyle name="标题 3 2" xfId="345"/>
    <cellStyle name="标题 3 2 2" xfId="346"/>
    <cellStyle name="标题 3 3" xfId="347"/>
    <cellStyle name="标题 3 3 2" xfId="348"/>
    <cellStyle name="常规 12 9 2 2 2" xfId="349"/>
    <cellStyle name="标题 3 4" xfId="350"/>
    <cellStyle name="千位分隔 3" xfId="351"/>
    <cellStyle name="标题 4 2" xfId="352"/>
    <cellStyle name="千位分隔 4" xfId="353"/>
    <cellStyle name="标题 4 3" xfId="354"/>
    <cellStyle name="千位分隔 4 2" xfId="355"/>
    <cellStyle name="标题 4 3 2" xfId="356"/>
    <cellStyle name="标题 5" xfId="357"/>
    <cellStyle name="常规 11 4 2" xfId="358"/>
    <cellStyle name="标题 5 2" xfId="359"/>
    <cellStyle name="常规 11 4 2 2" xfId="360"/>
    <cellStyle name="标题 6" xfId="361"/>
    <cellStyle name="常规 11 4 3" xfId="362"/>
    <cellStyle name="标题 6 2" xfId="363"/>
    <cellStyle name="常规 11 4 3 2" xfId="364"/>
    <cellStyle name="标题 7" xfId="365"/>
    <cellStyle name="常规 11 4 4" xfId="366"/>
    <cellStyle name="差 2" xfId="367"/>
    <cellStyle name="差 2 2" xfId="368"/>
    <cellStyle name="常规 11 2 3 3" xfId="369"/>
    <cellStyle name="差 3" xfId="370"/>
    <cellStyle name="差 3 2" xfId="371"/>
    <cellStyle name="常规 11 2 4 3" xfId="372"/>
    <cellStyle name="差_12娄底" xfId="373"/>
    <cellStyle name="常规 6 3 4" xfId="374"/>
    <cellStyle name="差_2015年市本级全口径预算草案 - 副本" xfId="375"/>
    <cellStyle name="差_2015年市本级全口径预算草案 - 副本 2" xfId="376"/>
    <cellStyle name="差_2015年市本级全口径预算草案 - 副本 2 2" xfId="377"/>
    <cellStyle name="常规 55 2" xfId="378"/>
    <cellStyle name="差_2015年市本级全口径预算草案 - 副本 3" xfId="379"/>
    <cellStyle name="差_2018年地方财政预算表_（城步）" xfId="380"/>
    <cellStyle name="差_2018年地方财政预算表_（新宁县）" xfId="381"/>
    <cellStyle name="常规 11 2 5" xfId="382"/>
    <cellStyle name="差_大通湖 2" xfId="383"/>
    <cellStyle name="常规 4 4 4 4" xfId="384"/>
    <cellStyle name="差_大通湖 2 2" xfId="385"/>
    <cellStyle name="常规 11 3 4 3" xfId="386"/>
    <cellStyle name="差_大通湖 3" xfId="387"/>
    <cellStyle name="差_附件2 益阳市市级国有资本经营预算表(4)" xfId="388"/>
    <cellStyle name="常规 8 3 2 4" xfId="389"/>
    <cellStyle name="差_附件2 益阳市市级国有资本经营预算表(4) 2" xfId="390"/>
    <cellStyle name="常规 10 4 5 3" xfId="391"/>
    <cellStyle name="差_附件2 益阳市市级国有资本经营预算表(4) 2 2" xfId="392"/>
    <cellStyle name="常规 10 2 4" xfId="393"/>
    <cellStyle name="差_附件2 益阳市市级国有资本经营预算表(4) 3" xfId="394"/>
    <cellStyle name="差_长沙 3 2" xfId="395"/>
    <cellStyle name="差_附件2 益阳市市级国有资本经营预算表(定稿)" xfId="396"/>
    <cellStyle name="常规 11 2 6 2" xfId="397"/>
    <cellStyle name="差_附件2 益阳市市级国有资本经营预算表(定稿) 3" xfId="398"/>
    <cellStyle name="差_长沙 2" xfId="399"/>
    <cellStyle name="常规 8 2 2 3" xfId="400"/>
    <cellStyle name="常规 10 3 5 2" xfId="401"/>
    <cellStyle name="常规 8 2 2 3 2" xfId="402"/>
    <cellStyle name="常规 10 3 5 2 2" xfId="403"/>
    <cellStyle name="差_长沙 2 2" xfId="404"/>
    <cellStyle name="常规 10 4 4 4" xfId="405"/>
    <cellStyle name="好_2018年地方财政预算表_（新宁县）" xfId="406"/>
    <cellStyle name="差_长沙 3" xfId="407"/>
    <cellStyle name="常规 8 2 2 4" xfId="408"/>
    <cellStyle name="常规 10 3 5 3" xfId="409"/>
    <cellStyle name="差_长沙 4" xfId="410"/>
    <cellStyle name="常规 10 3 4 3 2" xfId="411"/>
    <cellStyle name="差_长沙 5" xfId="412"/>
    <cellStyle name="常规 10 8 3 2" xfId="413"/>
    <cellStyle name="常规 11 6 2 2 2" xfId="414"/>
    <cellStyle name="常规 10" xfId="415"/>
    <cellStyle name="常规 10 10 2" xfId="416"/>
    <cellStyle name="常规 11 2" xfId="417"/>
    <cellStyle name="常规 10 10 2 2" xfId="418"/>
    <cellStyle name="常规 10 8 2 3" xfId="419"/>
    <cellStyle name="常规 11 2 2" xfId="420"/>
    <cellStyle name="常规 2 3 2 2" xfId="421"/>
    <cellStyle name="常规 10 10 3" xfId="422"/>
    <cellStyle name="常规 10 2 4 2 2 2" xfId="423"/>
    <cellStyle name="常规 11 3" xfId="424"/>
    <cellStyle name="常规 10 11" xfId="425"/>
    <cellStyle name="常规 10 11 2" xfId="426"/>
    <cellStyle name="常规 2 3 3 2" xfId="427"/>
    <cellStyle name="常规 10 11 3" xfId="428"/>
    <cellStyle name="常规 10 12" xfId="429"/>
    <cellStyle name="常规 10 12 2" xfId="430"/>
    <cellStyle name="常规 10 13" xfId="431"/>
    <cellStyle name="常规 10 13 2" xfId="432"/>
    <cellStyle name="常规 10 15" xfId="433"/>
    <cellStyle name="常规 10 2" xfId="434"/>
    <cellStyle name="常规 11 4 5" xfId="435"/>
    <cellStyle name="常规 10 2 2" xfId="436"/>
    <cellStyle name="常规 10 7 2 3" xfId="437"/>
    <cellStyle name="常规 11 4 5 2" xfId="438"/>
    <cellStyle name="常规 10 2 2 2" xfId="439"/>
    <cellStyle name="常规 11 4 5 2 2" xfId="440"/>
    <cellStyle name="常规 10 2 2 2 2" xfId="441"/>
    <cellStyle name="常规 10 2 2 2 2 2" xfId="442"/>
    <cellStyle name="常规 10 4 2 4" xfId="443"/>
    <cellStyle name="常规 10 2 2 4" xfId="444"/>
    <cellStyle name="常规 10 2 3" xfId="445"/>
    <cellStyle name="常规 11 4 5 3" xfId="446"/>
    <cellStyle name="常规 10 2 3 2" xfId="447"/>
    <cellStyle name="常规 10 2 3 3" xfId="448"/>
    <cellStyle name="常规 10 2 3 4" xfId="449"/>
    <cellStyle name="常规 10 2 4 2" xfId="450"/>
    <cellStyle name="常规 10 2 4 2 2" xfId="451"/>
    <cellStyle name="常规 10 2 4 2 3" xfId="452"/>
    <cellStyle name="常规 10 2 4 3" xfId="453"/>
    <cellStyle name="常规 10 2 4 3 2" xfId="454"/>
    <cellStyle name="常规 3 8 2 2" xfId="455"/>
    <cellStyle name="常规 10 2 4 4" xfId="456"/>
    <cellStyle name="常规 10 3 3 2 2" xfId="457"/>
    <cellStyle name="常规 10 2 5 2 2" xfId="458"/>
    <cellStyle name="常规 10 2 5 3" xfId="459"/>
    <cellStyle name="常规 10 2 6 2" xfId="460"/>
    <cellStyle name="常规 10 2 7" xfId="461"/>
    <cellStyle name="常规 10 3" xfId="462"/>
    <cellStyle name="常规 11 4 6" xfId="463"/>
    <cellStyle name="常规 10 3 2" xfId="464"/>
    <cellStyle name="常规 11 4 6 2" xfId="465"/>
    <cellStyle name="常规 10 3 2 2" xfId="466"/>
    <cellStyle name="常规 10 3 2 2 2" xfId="467"/>
    <cellStyle name="常规 4 4 5 2" xfId="468"/>
    <cellStyle name="常规 10 3 2 2 3" xfId="469"/>
    <cellStyle name="常规 10 6 2 2" xfId="470"/>
    <cellStyle name="常规 10 3 2 3" xfId="471"/>
    <cellStyle name="常规 10 3 2 3 2" xfId="472"/>
    <cellStyle name="常规 10 3 2 4" xfId="473"/>
    <cellStyle name="常规 4 2 2 2_9益阳" xfId="474"/>
    <cellStyle name="常规 10 3 3" xfId="475"/>
    <cellStyle name="常规 10 3 3 2 2 2" xfId="476"/>
    <cellStyle name="常规 7 7 2" xfId="477"/>
    <cellStyle name="常规 10 3 3 2 3" xfId="478"/>
    <cellStyle name="常规 10 7 2 2" xfId="479"/>
    <cellStyle name="常规 10 3 3 3 2" xfId="480"/>
    <cellStyle name="常规 10 3 4" xfId="481"/>
    <cellStyle name="常规 10 3 4 2" xfId="482"/>
    <cellStyle name="常规 8 7 2" xfId="483"/>
    <cellStyle name="常规 10 3 4 2 3" xfId="484"/>
    <cellStyle name="常规 10 4 2 2 2 2" xfId="485"/>
    <cellStyle name="常规 10 8 2 2" xfId="486"/>
    <cellStyle name="常规 10 3 4 3" xfId="487"/>
    <cellStyle name="常规 10 3 6" xfId="488"/>
    <cellStyle name="常规 10 3 7" xfId="489"/>
    <cellStyle name="常规 10 3_12娄底" xfId="490"/>
    <cellStyle name="常规 10 4" xfId="491"/>
    <cellStyle name="常规 10 6 2 2 2" xfId="492"/>
    <cellStyle name="常规 11 4 7" xfId="493"/>
    <cellStyle name="常规 12 3 4 2 3" xfId="494"/>
    <cellStyle name="常规 10 4 2" xfId="495"/>
    <cellStyle name="常规 10 4 2 2" xfId="496"/>
    <cellStyle name="常规 3 5 2 3" xfId="497"/>
    <cellStyle name="常规 10 8" xfId="498"/>
    <cellStyle name="常规 10 4 2 2 2" xfId="499"/>
    <cellStyle name="常规 10 8 2" xfId="500"/>
    <cellStyle name="常规 10 4 2 2 3" xfId="501"/>
    <cellStyle name="常规 10 8 3" xfId="502"/>
    <cellStyle name="常规 11 6 2 2" xfId="503"/>
    <cellStyle name="常规 10 4 2 3" xfId="504"/>
    <cellStyle name="常规 10 9" xfId="505"/>
    <cellStyle name="常规 10 4 2 3 2" xfId="506"/>
    <cellStyle name="常规 10 9 2" xfId="507"/>
    <cellStyle name="常规 10 4 3" xfId="508"/>
    <cellStyle name="常规 10 4 3 2" xfId="509"/>
    <cellStyle name="常规 10_9益阳" xfId="510"/>
    <cellStyle name="常规 4 8 2 2" xfId="511"/>
    <cellStyle name="常规 11 2 4 4" xfId="512"/>
    <cellStyle name="常规 10 4 3 2 2" xfId="513"/>
    <cellStyle name="常规 10 4 3 3" xfId="514"/>
    <cellStyle name="常规 10 4 3 4" xfId="515"/>
    <cellStyle name="常规 10 4 4" xfId="516"/>
    <cellStyle name="常规 10 4 4 2" xfId="517"/>
    <cellStyle name="常规 11 3 4 4" xfId="518"/>
    <cellStyle name="常规 10 4 4 2 2" xfId="519"/>
    <cellStyle name="常规 10 4 4 2 2 2" xfId="520"/>
    <cellStyle name="常规 10 4 4 3" xfId="521"/>
    <cellStyle name="常规 10 4 5" xfId="522"/>
    <cellStyle name="常规 10 4 5 2" xfId="523"/>
    <cellStyle name="常规 8 3 2 3" xfId="524"/>
    <cellStyle name="常规 11 4 4 4" xfId="525"/>
    <cellStyle name="常规 10 4 5 2 2" xfId="526"/>
    <cellStyle name="常规 2 13" xfId="527"/>
    <cellStyle name="常规 8 3 2 3 2" xfId="528"/>
    <cellStyle name="常规 10 4 6" xfId="529"/>
    <cellStyle name="常规 10 4 6 2" xfId="530"/>
    <cellStyle name="常规 8 3 3 3" xfId="531"/>
    <cellStyle name="常规 10 4 7" xfId="532"/>
    <cellStyle name="常规 10 5 2 2" xfId="533"/>
    <cellStyle name="常规 10 5 2 2 2" xfId="534"/>
    <cellStyle name="常规 11 2 5 2" xfId="535"/>
    <cellStyle name="常规 10 5 2 3" xfId="536"/>
    <cellStyle name="常规 10 5 3" xfId="537"/>
    <cellStyle name="常规 10 5 3 2" xfId="538"/>
    <cellStyle name="常规 10 5 4" xfId="539"/>
    <cellStyle name="常规 11 2 2 2 2" xfId="540"/>
    <cellStyle name="常规 10 6 3" xfId="541"/>
    <cellStyle name="常规 11 2 2 2 2 2" xfId="542"/>
    <cellStyle name="常规 10 6 3 2" xfId="543"/>
    <cellStyle name="常规 11 2 2 2 3" xfId="544"/>
    <cellStyle name="常规 12 3 3 2" xfId="545"/>
    <cellStyle name="常规 10 6 4" xfId="546"/>
    <cellStyle name="常规 10 7 2" xfId="547"/>
    <cellStyle name="常规 3 5 2 2 2" xfId="548"/>
    <cellStyle name="常规 10 7 2 2 2" xfId="549"/>
    <cellStyle name="常规 11 2 2 3 2" xfId="550"/>
    <cellStyle name="常规 10 7 3" xfId="551"/>
    <cellStyle name="常规 10 7 3 2" xfId="552"/>
    <cellStyle name="常规 10 7 4" xfId="553"/>
    <cellStyle name="常规 10 8 2 2 2" xfId="554"/>
    <cellStyle name="常规 11 6 2 3" xfId="555"/>
    <cellStyle name="常规 10 8 4" xfId="556"/>
    <cellStyle name="常规 11 6 3 2" xfId="557"/>
    <cellStyle name="常规 11 2 3 2 2 2" xfId="558"/>
    <cellStyle name="常规 10 9 3" xfId="559"/>
    <cellStyle name="常规 10 9 3 2" xfId="560"/>
    <cellStyle name="常规 10 9 4" xfId="561"/>
    <cellStyle name="常规 11 2 2 2" xfId="562"/>
    <cellStyle name="常规 11 2 2 3" xfId="563"/>
    <cellStyle name="常规 11 4 3 2 2 2" xfId="564"/>
    <cellStyle name="常规 11 2 3" xfId="565"/>
    <cellStyle name="常规 11 2 3 2" xfId="566"/>
    <cellStyle name="常规 11 6 3" xfId="567"/>
    <cellStyle name="常规 11 2 3 2 2" xfId="568"/>
    <cellStyle name="常规 11 6 4" xfId="569"/>
    <cellStyle name="常规 11 2 3 2 3" xfId="570"/>
    <cellStyle name="常规 12 4 3 2" xfId="571"/>
    <cellStyle name="常规 11 7 3" xfId="572"/>
    <cellStyle name="常规 11 2 3 3 2" xfId="573"/>
    <cellStyle name="常规 11 7 2" xfId="574"/>
    <cellStyle name="常规 11 2 3 4" xfId="575"/>
    <cellStyle name="常规 11 2 4" xfId="576"/>
    <cellStyle name="常规 11 2 4 2" xfId="577"/>
    <cellStyle name="常规 11 2 4 2 3" xfId="578"/>
    <cellStyle name="常规 12 5 3 2" xfId="579"/>
    <cellStyle name="常规 11 2 4 3 2" xfId="580"/>
    <cellStyle name="常规 11 2 6" xfId="581"/>
    <cellStyle name="常规 11 2 7" xfId="582"/>
    <cellStyle name="常规 11 3 2" xfId="583"/>
    <cellStyle name="常规 11 3 2 2" xfId="584"/>
    <cellStyle name="常规 18" xfId="585"/>
    <cellStyle name="常规 23" xfId="586"/>
    <cellStyle name="常规 11 3 2 2 2" xfId="587"/>
    <cellStyle name="常规 18 2" xfId="588"/>
    <cellStyle name="常规 23 2" xfId="589"/>
    <cellStyle name="常规 11 3 2 2 2 2" xfId="590"/>
    <cellStyle name="常规 18 2 2" xfId="591"/>
    <cellStyle name="常规 23 2 2" xfId="592"/>
    <cellStyle name="常规 11 3 2 2 3" xfId="593"/>
    <cellStyle name="常规 13 3 3 2" xfId="594"/>
    <cellStyle name="常规 18 3" xfId="595"/>
    <cellStyle name="常规 23 3" xfId="596"/>
    <cellStyle name="常规 11 3 2 3" xfId="597"/>
    <cellStyle name="常规 19" xfId="598"/>
    <cellStyle name="常规 24" xfId="599"/>
    <cellStyle name="常规 11 3 2 3 2" xfId="600"/>
    <cellStyle name="常规 19 2" xfId="601"/>
    <cellStyle name="常规 24 2" xfId="602"/>
    <cellStyle name="常规 11 3 3" xfId="603"/>
    <cellStyle name="常规 11 3 3 2" xfId="604"/>
    <cellStyle name="常规 11 3 3 2 2" xfId="605"/>
    <cellStyle name="常规 11 3 3 2 3" xfId="606"/>
    <cellStyle name="常规 13 4 3 2" xfId="607"/>
    <cellStyle name="常规 11 3 3 3" xfId="608"/>
    <cellStyle name="常规 11 3 3 3 2" xfId="609"/>
    <cellStyle name="常规 11 3 3 4" xfId="610"/>
    <cellStyle name="常规 11 3 4" xfId="611"/>
    <cellStyle name="常规 11 3 4 2" xfId="612"/>
    <cellStyle name="常规 11 3 4 2 2" xfId="613"/>
    <cellStyle name="常规 11 3 4 2 2 2" xfId="614"/>
    <cellStyle name="好_附件2 益阳市市级国有资本经营预算表(定稿)" xfId="615"/>
    <cellStyle name="常规 11 3 4 3 2" xfId="616"/>
    <cellStyle name="常规 11 4 2 2 2" xfId="617"/>
    <cellStyle name="常规 11 4 2 2 2 2" xfId="618"/>
    <cellStyle name="常规 11 4 2 2 3" xfId="619"/>
    <cellStyle name="常规 11 4 2 3" xfId="620"/>
    <cellStyle name="常规 11 4 3 2 2" xfId="621"/>
    <cellStyle name="常规 11 4 3 2 3" xfId="622"/>
    <cellStyle name="常规 11 4 3 3" xfId="623"/>
    <cellStyle name="常规 11 4 3 3 2" xfId="624"/>
    <cellStyle name="常规 11 4 3 4" xfId="625"/>
    <cellStyle name="常规 11 4 4 2" xfId="626"/>
    <cellStyle name="常规 11 4 4 2 2" xfId="627"/>
    <cellStyle name="常规 11 4 4 2 2 2" xfId="628"/>
    <cellStyle name="常规 11 4 4 2 3" xfId="629"/>
    <cellStyle name="常规 11 4 4 3" xfId="630"/>
    <cellStyle name="常规 11 4 4 3 2" xfId="631"/>
    <cellStyle name="常规 11 5 2 2" xfId="632"/>
    <cellStyle name="常规 11 5 2 2 2" xfId="633"/>
    <cellStyle name="常规 11 5 3" xfId="634"/>
    <cellStyle name="常规 11 5 3 2" xfId="635"/>
    <cellStyle name="常规 11 5 4" xfId="636"/>
    <cellStyle name="常规 11 7 2 2 2" xfId="637"/>
    <cellStyle name="好 2" xfId="638"/>
    <cellStyle name="常规 11 7 2 3" xfId="639"/>
    <cellStyle name="常规 11 7 4" xfId="640"/>
    <cellStyle name="常规 11 8" xfId="641"/>
    <cellStyle name="常规 11 8 2" xfId="642"/>
    <cellStyle name="常规 11 8 2 2" xfId="643"/>
    <cellStyle name="常规 11 8 2 2 2" xfId="644"/>
    <cellStyle name="常规 11 8 2 3" xfId="645"/>
    <cellStyle name="常规 11 8 3" xfId="646"/>
    <cellStyle name="常规 11 8 3 2" xfId="647"/>
    <cellStyle name="常规 11 8 4" xfId="648"/>
    <cellStyle name="常规 11 9" xfId="649"/>
    <cellStyle name="常规 11 9 2" xfId="650"/>
    <cellStyle name="常规 11 9 2 2" xfId="651"/>
    <cellStyle name="常规 11 9 2 2 2" xfId="652"/>
    <cellStyle name="常规 11 9 2 3" xfId="653"/>
    <cellStyle name="常规 11 9 3" xfId="654"/>
    <cellStyle name="常规 11 9 3 2" xfId="655"/>
    <cellStyle name="输入 4" xfId="656"/>
    <cellStyle name="常规 11 9 4" xfId="657"/>
    <cellStyle name="常规 11_长沙" xfId="658"/>
    <cellStyle name="常规 12" xfId="659"/>
    <cellStyle name="常规 12 10" xfId="660"/>
    <cellStyle name="常规 12 10 2" xfId="661"/>
    <cellStyle name="常规 12 10 2 2" xfId="662"/>
    <cellStyle name="常规 12 10 3" xfId="663"/>
    <cellStyle name="注释 3 2" xfId="664"/>
    <cellStyle name="常规 12 11" xfId="665"/>
    <cellStyle name="常规 13 5 2 2" xfId="666"/>
    <cellStyle name="检查单元格 2 2" xfId="667"/>
    <cellStyle name="常规 12 11 2" xfId="668"/>
    <cellStyle name="常规 13 5 2 2 2" xfId="669"/>
    <cellStyle name="常规 16" xfId="670"/>
    <cellStyle name="常规 21" xfId="671"/>
    <cellStyle name="常规 12 12" xfId="672"/>
    <cellStyle name="常规 13 5 2 3" xfId="673"/>
    <cellStyle name="常规 12 2" xfId="674"/>
    <cellStyle name="常规 12 2 2" xfId="675"/>
    <cellStyle name="常规 4 12" xfId="676"/>
    <cellStyle name="常规 12 2 2 2" xfId="677"/>
    <cellStyle name="常规 12 2 2 2 2" xfId="678"/>
    <cellStyle name="常规 12 2 2 2 2 2" xfId="679"/>
    <cellStyle name="常规 12 2 2 2 3" xfId="680"/>
    <cellStyle name="常规 12 2 2 3" xfId="681"/>
    <cellStyle name="常规 12 2 2 3 2" xfId="682"/>
    <cellStyle name="常规 12 2 2 4" xfId="683"/>
    <cellStyle name="常规 12 2 3" xfId="684"/>
    <cellStyle name="常规 12 2 3 2" xfId="685"/>
    <cellStyle name="常规 12 2 3 2 2" xfId="686"/>
    <cellStyle name="常规 12 2 3 2 2 2" xfId="687"/>
    <cellStyle name="常规 12 2 3 2 3" xfId="688"/>
    <cellStyle name="常规 12 2 3 3" xfId="689"/>
    <cellStyle name="常规 12 2 3 3 2" xfId="690"/>
    <cellStyle name="常规 12 2 3 4" xfId="691"/>
    <cellStyle name="常规 12 2 4" xfId="692"/>
    <cellStyle name="常规 12 2 4 2" xfId="693"/>
    <cellStyle name="常规 12 2 4 2 2" xfId="694"/>
    <cellStyle name="常规 12 2 4 2 2 2" xfId="695"/>
    <cellStyle name="常规 12 2 4 2 3" xfId="696"/>
    <cellStyle name="常规 12 2 4 3" xfId="697"/>
    <cellStyle name="常规 12 2 4 3 2" xfId="698"/>
    <cellStyle name="常规 12 2 4 4" xfId="699"/>
    <cellStyle name="常规 12 2 5" xfId="700"/>
    <cellStyle name="常规 12 2 5 2" xfId="701"/>
    <cellStyle name="常规 12 2 5 2 2" xfId="702"/>
    <cellStyle name="常规 2 5 3" xfId="703"/>
    <cellStyle name="常规 12 2 5 3" xfId="704"/>
    <cellStyle name="常规 12 2 6" xfId="705"/>
    <cellStyle name="常规 12 2 6 2" xfId="706"/>
    <cellStyle name="常规 12 2 7" xfId="707"/>
    <cellStyle name="常规 12 3" xfId="708"/>
    <cellStyle name="常规 12 3 2" xfId="709"/>
    <cellStyle name="常规 12 3 2 2" xfId="710"/>
    <cellStyle name="常规 12 3 2 2 2 2" xfId="711"/>
    <cellStyle name="常规 39 2" xfId="712"/>
    <cellStyle name="常规 44 2" xfId="713"/>
    <cellStyle name="常规 12 3 2 2 3" xfId="714"/>
    <cellStyle name="常规 45" xfId="715"/>
    <cellStyle name="常规 50" xfId="716"/>
    <cellStyle name="常规 12 3 2 3" xfId="717"/>
    <cellStyle name="常规 12 3 2 3 2" xfId="718"/>
    <cellStyle name="常规 12 3 2 4" xfId="719"/>
    <cellStyle name="常规 12 3 3" xfId="720"/>
    <cellStyle name="常规 12 3 3 2 2" xfId="721"/>
    <cellStyle name="常规 12 3 3 2 2 2" xfId="722"/>
    <cellStyle name="常规 12 3 3 2 3" xfId="723"/>
    <cellStyle name="常规 12 3 3 3" xfId="724"/>
    <cellStyle name="常规 12 3 3 3 2" xfId="725"/>
    <cellStyle name="常规 12 3 3 4" xfId="726"/>
    <cellStyle name="常规 12 3 4" xfId="727"/>
    <cellStyle name="常规 8 8 2 2 2" xfId="728"/>
    <cellStyle name="常规 12 3 4 2" xfId="729"/>
    <cellStyle name="常规 12 3 4 2 2" xfId="730"/>
    <cellStyle name="常规 12 3 4 2 2 2" xfId="731"/>
    <cellStyle name="常规 12 3 4 3" xfId="732"/>
    <cellStyle name="常规 12 3 4 3 2" xfId="733"/>
    <cellStyle name="常规 12 3 4 4" xfId="734"/>
    <cellStyle name="常规 12 3 5 2" xfId="735"/>
    <cellStyle name="解释性文本 2" xfId="736"/>
    <cellStyle name="常规 12 3 5 2 2" xfId="737"/>
    <cellStyle name="解释性文本 2 2" xfId="738"/>
    <cellStyle name="常规 12 3 5 3" xfId="739"/>
    <cellStyle name="解释性文本 3" xfId="740"/>
    <cellStyle name="常规 12 3 6" xfId="741"/>
    <cellStyle name="常规 12 3 6 2" xfId="742"/>
    <cellStyle name="常规 12 3 7" xfId="743"/>
    <cellStyle name="常规 12 4" xfId="744"/>
    <cellStyle name="常规 12 4 2" xfId="745"/>
    <cellStyle name="常规 12 4 2 2" xfId="746"/>
    <cellStyle name="常规 12 4 2 2 2" xfId="747"/>
    <cellStyle name="常规 12 4 2 2 2 2" xfId="748"/>
    <cellStyle name="常规 12 4 2 2 3" xfId="749"/>
    <cellStyle name="常规 12 4 2 3" xfId="750"/>
    <cellStyle name="常规 12 4 2 3 2" xfId="751"/>
    <cellStyle name="常规 12 4 2 4" xfId="752"/>
    <cellStyle name="常规 12 4 3" xfId="753"/>
    <cellStyle name="常规 12 4 3 2 2" xfId="754"/>
    <cellStyle name="常规 12 4 3 2 3" xfId="755"/>
    <cellStyle name="常规 12 4 3 3" xfId="756"/>
    <cellStyle name="常规 12 4 3 3 2" xfId="757"/>
    <cellStyle name="常规 12 4 3 4" xfId="758"/>
    <cellStyle name="常规 12 4 4" xfId="759"/>
    <cellStyle name="常规 12 4 4 2" xfId="760"/>
    <cellStyle name="常规 12 4 4 2 2" xfId="761"/>
    <cellStyle name="常规 12 4 4 2 2 2" xfId="762"/>
    <cellStyle name="常规 12 4 4 2 3" xfId="763"/>
    <cellStyle name="常规 12 4 4 3" xfId="764"/>
    <cellStyle name="常规 12 4 4 3 2" xfId="765"/>
    <cellStyle name="常规 12 4 4 4" xfId="766"/>
    <cellStyle name="常规 12 4 5" xfId="767"/>
    <cellStyle name="常规 4 4 2 2 2 2" xfId="768"/>
    <cellStyle name="常规 6 4 2 2 2" xfId="769"/>
    <cellStyle name="常规 12 4 5 2" xfId="770"/>
    <cellStyle name="常规 12 4 5 2 2" xfId="771"/>
    <cellStyle name="常规 12 4 5 3" xfId="772"/>
    <cellStyle name="常规 12 4 6" xfId="773"/>
    <cellStyle name="常规 12 4 7" xfId="774"/>
    <cellStyle name="常规 12 5" xfId="775"/>
    <cellStyle name="常规 12 5 2" xfId="776"/>
    <cellStyle name="常规 12 5 2 2" xfId="777"/>
    <cellStyle name="常规 12 5 2 2 2" xfId="778"/>
    <cellStyle name="常规 12 7 4" xfId="779"/>
    <cellStyle name="常规 12 5 2 3" xfId="780"/>
    <cellStyle name="常规 12 5 3" xfId="781"/>
    <cellStyle name="常规 12 5 4" xfId="782"/>
    <cellStyle name="常规 12 6" xfId="783"/>
    <cellStyle name="常规 12 6 2" xfId="784"/>
    <cellStyle name="常规 12 6 2 2" xfId="785"/>
    <cellStyle name="常规 12 6 2 2 2" xfId="786"/>
    <cellStyle name="常规 12 6 2 3" xfId="787"/>
    <cellStyle name="常规 12 6 3" xfId="788"/>
    <cellStyle name="常规 12 6 3 2" xfId="789"/>
    <cellStyle name="常规 12 6 4" xfId="790"/>
    <cellStyle name="常规 12 7" xfId="791"/>
    <cellStyle name="常规 12 7 2" xfId="792"/>
    <cellStyle name="常规 12 7 2 2" xfId="793"/>
    <cellStyle name="常规 12 7 2 2 2" xfId="794"/>
    <cellStyle name="常规 12 7 2 3" xfId="795"/>
    <cellStyle name="常规 12 7 3" xfId="796"/>
    <cellStyle name="常规 12 7 3 2" xfId="797"/>
    <cellStyle name="常规 12 8" xfId="798"/>
    <cellStyle name="常规 12 8 2" xfId="799"/>
    <cellStyle name="常规 12 8 2 2" xfId="800"/>
    <cellStyle name="常规 12 8 2 2 2" xfId="801"/>
    <cellStyle name="常规 12 8 2 3" xfId="802"/>
    <cellStyle name="常规 12 8 3" xfId="803"/>
    <cellStyle name="好_2015年市本级全口径预算草案 - 副本 2" xfId="804"/>
    <cellStyle name="常规 12 8 3 2" xfId="805"/>
    <cellStyle name="好_2015年市本级全口径预算草案 - 副本 2 2" xfId="806"/>
    <cellStyle name="常规 12 8 4" xfId="807"/>
    <cellStyle name="好_2015年市本级全口径预算草案 - 副本 3" xfId="808"/>
    <cellStyle name="常规 12 9" xfId="809"/>
    <cellStyle name="常规 12 9 2" xfId="810"/>
    <cellStyle name="常规 12 9 2 2" xfId="811"/>
    <cellStyle name="常规 12 9 2 3" xfId="812"/>
    <cellStyle name="常规 12 9 3" xfId="813"/>
    <cellStyle name="常规 12 9 3 2" xfId="814"/>
    <cellStyle name="常规 12 9 4" xfId="815"/>
    <cellStyle name="常规 12_长沙" xfId="816"/>
    <cellStyle name="常规 13" xfId="817"/>
    <cellStyle name="常规 13 2" xfId="818"/>
    <cellStyle name="常规 13 2 2" xfId="819"/>
    <cellStyle name="常规 13 2 2 2" xfId="820"/>
    <cellStyle name="常规 13 2 2 2 2" xfId="821"/>
    <cellStyle name="常规 8 4 4" xfId="822"/>
    <cellStyle name="常规 13 2 2 3" xfId="823"/>
    <cellStyle name="常规 13 2 3" xfId="824"/>
    <cellStyle name="常规 13 2 3 2" xfId="825"/>
    <cellStyle name="常规 13 2 4" xfId="826"/>
    <cellStyle name="常规 13 3" xfId="827"/>
    <cellStyle name="常规 13 3 2" xfId="828"/>
    <cellStyle name="常规 13 3 2 2" xfId="829"/>
    <cellStyle name="常规 17 3" xfId="830"/>
    <cellStyle name="常规 22 3" xfId="831"/>
    <cellStyle name="常规 13 3 2 2 2" xfId="832"/>
    <cellStyle name="常规 17 3 2" xfId="833"/>
    <cellStyle name="常规 22 3 2" xfId="834"/>
    <cellStyle name="常规 13 3 2 3" xfId="835"/>
    <cellStyle name="常规 17 4" xfId="836"/>
    <cellStyle name="常规 22 4" xfId="837"/>
    <cellStyle name="常规 13 3 3" xfId="838"/>
    <cellStyle name="常规 13 3 4" xfId="839"/>
    <cellStyle name="常规 13 4" xfId="840"/>
    <cellStyle name="常规 13 4 2" xfId="841"/>
    <cellStyle name="常规 13 4 2 2" xfId="842"/>
    <cellStyle name="常规 13 4 2 2 2" xfId="843"/>
    <cellStyle name="常规 13 4 2 3" xfId="844"/>
    <cellStyle name="常规 13 4 3" xfId="845"/>
    <cellStyle name="常规 13 4 4" xfId="846"/>
    <cellStyle name="常规 13 5 2" xfId="847"/>
    <cellStyle name="检查单元格 2" xfId="848"/>
    <cellStyle name="常规 13 5 3" xfId="849"/>
    <cellStyle name="检查单元格 3" xfId="850"/>
    <cellStyle name="常规 13 5 4" xfId="851"/>
    <cellStyle name="检查单元格 4" xfId="852"/>
    <cellStyle name="常规 13 6 2 2" xfId="853"/>
    <cellStyle name="常规 13 6 2 2 2" xfId="854"/>
    <cellStyle name="常规 13 6 2 3" xfId="855"/>
    <cellStyle name="常规 13 6 3" xfId="856"/>
    <cellStyle name="常规 13 6 3 2" xfId="857"/>
    <cellStyle name="常规 13 7 2" xfId="858"/>
    <cellStyle name="常规 13 7 2 2" xfId="859"/>
    <cellStyle name="常规 13 7 3" xfId="860"/>
    <cellStyle name="常规 13 8" xfId="861"/>
    <cellStyle name="常规 13 8 2" xfId="862"/>
    <cellStyle name="常规 13 9" xfId="863"/>
    <cellStyle name="常规 13_长沙" xfId="864"/>
    <cellStyle name="常规 14" xfId="865"/>
    <cellStyle name="常规 7 6 2 2" xfId="866"/>
    <cellStyle name="常规 14 2" xfId="867"/>
    <cellStyle name="常规 7 6 2 2 2" xfId="868"/>
    <cellStyle name="常规 14 2 2" xfId="869"/>
    <cellStyle name="常规 14 2 2 2" xfId="870"/>
    <cellStyle name="常规 14 2 3" xfId="871"/>
    <cellStyle name="常规 14 3" xfId="872"/>
    <cellStyle name="常规 14 3 2" xfId="873"/>
    <cellStyle name="常规 14 4" xfId="874"/>
    <cellStyle name="常规 15 2 2" xfId="875"/>
    <cellStyle name="常规 20 2 2" xfId="876"/>
    <cellStyle name="常规 15 2 2 2" xfId="877"/>
    <cellStyle name="常规 20 2 2 2" xfId="878"/>
    <cellStyle name="常规 15 2 3" xfId="879"/>
    <cellStyle name="常规 20 2 3" xfId="880"/>
    <cellStyle name="常规 15 3 2" xfId="881"/>
    <cellStyle name="常规 20 3 2" xfId="882"/>
    <cellStyle name="常规 15 4" xfId="883"/>
    <cellStyle name="常规 20 4" xfId="884"/>
    <cellStyle name="常规 16 2" xfId="885"/>
    <cellStyle name="常规 21 2" xfId="886"/>
    <cellStyle name="常规 16 2 2" xfId="887"/>
    <cellStyle name="常规 21 2 2" xfId="888"/>
    <cellStyle name="常规 16 2 2 2" xfId="889"/>
    <cellStyle name="常规 2 7" xfId="890"/>
    <cellStyle name="常规 21 2 2 2" xfId="891"/>
    <cellStyle name="常规 16 2 2 2 2" xfId="892"/>
    <cellStyle name="常规 2 7 2" xfId="893"/>
    <cellStyle name="常规 16 2 2 3" xfId="894"/>
    <cellStyle name="常规 2 8" xfId="895"/>
    <cellStyle name="输入 2" xfId="896"/>
    <cellStyle name="常规 16 2 3" xfId="897"/>
    <cellStyle name="常规 21 2 3" xfId="898"/>
    <cellStyle name="常规 16 2 3 2" xfId="899"/>
    <cellStyle name="常规 3 7" xfId="900"/>
    <cellStyle name="常规 16 2 4" xfId="901"/>
    <cellStyle name="常规 16 3" xfId="902"/>
    <cellStyle name="常规 21 3" xfId="903"/>
    <cellStyle name="常规 16 3 2" xfId="904"/>
    <cellStyle name="常规 21 3 2" xfId="905"/>
    <cellStyle name="常规 16 3 2 2" xfId="906"/>
    <cellStyle name="常规 21 3 2 2" xfId="907"/>
    <cellStyle name="常规 16 3 2 2 2" xfId="908"/>
    <cellStyle name="常规 16 3 2 3" xfId="909"/>
    <cellStyle name="常规 16 3 3" xfId="910"/>
    <cellStyle name="常规 2 9 2 2 2" xfId="911"/>
    <cellStyle name="常规 21 3 3" xfId="912"/>
    <cellStyle name="常规 16 3 3 2" xfId="913"/>
    <cellStyle name="常规 16 3 4" xfId="914"/>
    <cellStyle name="常规 16 4" xfId="915"/>
    <cellStyle name="常规 21 4" xfId="916"/>
    <cellStyle name="常规 16 4 2" xfId="917"/>
    <cellStyle name="常规 21 4 2" xfId="918"/>
    <cellStyle name="常规 16 4 2 2" xfId="919"/>
    <cellStyle name="常规 16 4 2 2 2" xfId="920"/>
    <cellStyle name="常规 16 4 2 3" xfId="921"/>
    <cellStyle name="常规 16 4 3" xfId="922"/>
    <cellStyle name="常规 16 4 3 2" xfId="923"/>
    <cellStyle name="常规 16 4 4" xfId="924"/>
    <cellStyle name="常规 16 5" xfId="925"/>
    <cellStyle name="常规 21 5" xfId="926"/>
    <cellStyle name="适中 3 2" xfId="927"/>
    <cellStyle name="常规 16 5 2" xfId="928"/>
    <cellStyle name="常规 16 5 2 2" xfId="929"/>
    <cellStyle name="常规 16 5 2 3" xfId="930"/>
    <cellStyle name="常规 16 5 3" xfId="931"/>
    <cellStyle name="常规 16 5 3 2" xfId="932"/>
    <cellStyle name="常规 16 5 4" xfId="933"/>
    <cellStyle name="常规 16 6" xfId="934"/>
    <cellStyle name="常规 16 6 2" xfId="935"/>
    <cellStyle name="常规 16 6 2 2" xfId="936"/>
    <cellStyle name="常规 16 6 2 2 2" xfId="937"/>
    <cellStyle name="常规 16 6 2 3" xfId="938"/>
    <cellStyle name="常规 16 6 3" xfId="939"/>
    <cellStyle name="常规 16 6 3 2" xfId="940"/>
    <cellStyle name="常规 16 6 4" xfId="941"/>
    <cellStyle name="常规 16 7" xfId="942"/>
    <cellStyle name="常规 16 7 2" xfId="943"/>
    <cellStyle name="常规 16 7 2 2" xfId="944"/>
    <cellStyle name="常规 16 7 3" xfId="945"/>
    <cellStyle name="常规 16 8" xfId="946"/>
    <cellStyle name="常规 7 3 5 2 2" xfId="947"/>
    <cellStyle name="常规 16 8 2" xfId="948"/>
    <cellStyle name="常规 16 9" xfId="949"/>
    <cellStyle name="常规 17" xfId="950"/>
    <cellStyle name="常规 22" xfId="951"/>
    <cellStyle name="注释 4 2" xfId="952"/>
    <cellStyle name="常规 17 2" xfId="953"/>
    <cellStyle name="常规 22 2" xfId="954"/>
    <cellStyle name="常规 17 2 2" xfId="955"/>
    <cellStyle name="常规 22 2 2" xfId="956"/>
    <cellStyle name="常规 17 2 2 2" xfId="957"/>
    <cellStyle name="常规 22 2 2 2" xfId="958"/>
    <cellStyle name="常规 17 2 3" xfId="959"/>
    <cellStyle name="常规 22 2 3" xfId="960"/>
    <cellStyle name="常规 18 2 2 2" xfId="961"/>
    <cellStyle name="常规 23 2 2 2" xfId="962"/>
    <cellStyle name="常规 18 2 3" xfId="963"/>
    <cellStyle name="常规 23 2 3" xfId="964"/>
    <cellStyle name="常规 18 3 2" xfId="965"/>
    <cellStyle name="常规 23 3 2" xfId="966"/>
    <cellStyle name="常规 18 4" xfId="967"/>
    <cellStyle name="常规 23 4" xfId="968"/>
    <cellStyle name="常规 19 2 2" xfId="969"/>
    <cellStyle name="常规 19 3" xfId="970"/>
    <cellStyle name="常规 2" xfId="971"/>
    <cellStyle name="常规 2 10" xfId="972"/>
    <cellStyle name="强调文字颜色 3 3" xfId="973"/>
    <cellStyle name="常规 2 10 2" xfId="974"/>
    <cellStyle name="强调文字颜色 3 3 2" xfId="975"/>
    <cellStyle name="常规 2 10 2 2" xfId="976"/>
    <cellStyle name="常规 2 10 2 2 2" xfId="977"/>
    <cellStyle name="常规 2 10 2 3" xfId="978"/>
    <cellStyle name="常规 2 10 3" xfId="979"/>
    <cellStyle name="常规 2 10 3 2" xfId="980"/>
    <cellStyle name="常规 2 10 4" xfId="981"/>
    <cellStyle name="常规 2 11" xfId="982"/>
    <cellStyle name="强调文字颜色 3 4" xfId="983"/>
    <cellStyle name="常规 2 11 2" xfId="984"/>
    <cellStyle name="常规 3 2 2 3" xfId="985"/>
    <cellStyle name="常规 2 11 2 2" xfId="986"/>
    <cellStyle name="常规 3 2 2 3 2" xfId="987"/>
    <cellStyle name="常规 2 11 2 2 2" xfId="988"/>
    <cellStyle name="常规 2 11 2 3" xfId="989"/>
    <cellStyle name="常规 2 11 3" xfId="990"/>
    <cellStyle name="常规 3 2 2 4" xfId="991"/>
    <cellStyle name="常规 2 11 3 2" xfId="992"/>
    <cellStyle name="好 4" xfId="993"/>
    <cellStyle name="常规 2 11 4" xfId="994"/>
    <cellStyle name="常规 2 12" xfId="995"/>
    <cellStyle name="常规 2 12 2" xfId="996"/>
    <cellStyle name="常规 3 2 3 3" xfId="997"/>
    <cellStyle name="常规 2 12 2 2" xfId="998"/>
    <cellStyle name="常规 3 2 3 3 2" xfId="999"/>
    <cellStyle name="常规 2 12 2 2 2" xfId="1000"/>
    <cellStyle name="常规 6_9益阳" xfId="1001"/>
    <cellStyle name="常规 2 12 2 3" xfId="1002"/>
    <cellStyle name="千位分隔 2 2" xfId="1003"/>
    <cellStyle name="常规 2 12 3" xfId="1004"/>
    <cellStyle name="常规 3 2 3 4" xfId="1005"/>
    <cellStyle name="常规 2 12 3 2" xfId="1006"/>
    <cellStyle name="常规 2 12 4" xfId="1007"/>
    <cellStyle name="常规 2 13 2" xfId="1008"/>
    <cellStyle name="常规 3 2 4 3" xfId="1009"/>
    <cellStyle name="常规 2 13 2 2" xfId="1010"/>
    <cellStyle name="常规 3 2 4 3 2" xfId="1011"/>
    <cellStyle name="常规 2 13 2 2 2" xfId="1012"/>
    <cellStyle name="常规 2 13 2 3" xfId="1013"/>
    <cellStyle name="常规 2 13 3" xfId="1014"/>
    <cellStyle name="常规 3 2 4 4" xfId="1015"/>
    <cellStyle name="常规 2 13 3 2" xfId="1016"/>
    <cellStyle name="常规 2 13 4" xfId="1017"/>
    <cellStyle name="常规 2 14" xfId="1018"/>
    <cellStyle name="常规 8_长沙" xfId="1019"/>
    <cellStyle name="常规 2 14 2" xfId="1020"/>
    <cellStyle name="常规 3 2 5 3" xfId="1021"/>
    <cellStyle name="常规 2 14 2 2" xfId="1022"/>
    <cellStyle name="常规 2 14 2 2 2" xfId="1023"/>
    <cellStyle name="常规 2 14 2 3" xfId="1024"/>
    <cellStyle name="常规 2 14 3" xfId="1025"/>
    <cellStyle name="常规 2 14 3 2" xfId="1026"/>
    <cellStyle name="常规 7 2 2 2 3" xfId="1027"/>
    <cellStyle name="常规 2 14 4" xfId="1028"/>
    <cellStyle name="常规 2 15" xfId="1029"/>
    <cellStyle name="常规 2 20" xfId="1030"/>
    <cellStyle name="常规 3 2 4_12娄底" xfId="1031"/>
    <cellStyle name="常规 2 15 2" xfId="1032"/>
    <cellStyle name="常规 3 2 6 3" xfId="1033"/>
    <cellStyle name="好_大通湖 3" xfId="1034"/>
    <cellStyle name="常规 2 15 2 2" xfId="1035"/>
    <cellStyle name="常规 2 15 3" xfId="1036"/>
    <cellStyle name="常规 3 3 5 2 2" xfId="1037"/>
    <cellStyle name="常规 2 16" xfId="1038"/>
    <cellStyle name="常规 2 16 2" xfId="1039"/>
    <cellStyle name="常规 2 16 2 2" xfId="1040"/>
    <cellStyle name="常规 2 16 3" xfId="1041"/>
    <cellStyle name="常规 2 17" xfId="1042"/>
    <cellStyle name="常规 7 3 2 2" xfId="1043"/>
    <cellStyle name="常规 2 17 2" xfId="1044"/>
    <cellStyle name="常规 7 3 2 2 2" xfId="1045"/>
    <cellStyle name="常规 2 17 2 2" xfId="1046"/>
    <cellStyle name="常规 7 3 2 2 2 2" xfId="1047"/>
    <cellStyle name="常规 2 17 3" xfId="1048"/>
    <cellStyle name="常规 7 3 2 2 3" xfId="1049"/>
    <cellStyle name="常规 2 18 2" xfId="1050"/>
    <cellStyle name="常规 7 3 2 3 2" xfId="1051"/>
    <cellStyle name="常规 2 19" xfId="1052"/>
    <cellStyle name="常规 7 3 2 4" xfId="1053"/>
    <cellStyle name="常规 2 2" xfId="1054"/>
    <cellStyle name="常规 2 2 2" xfId="1055"/>
    <cellStyle name="常规 2 2 2 2" xfId="1056"/>
    <cellStyle name="常规 2 2 2 2 2" xfId="1057"/>
    <cellStyle name="常规 8 4 3 3" xfId="1058"/>
    <cellStyle name="常规 2 2 2 3" xfId="1059"/>
    <cellStyle name="常规 2 2 3" xfId="1060"/>
    <cellStyle name="常规 2 2 3 2" xfId="1061"/>
    <cellStyle name="常规 2 2 3 2 2" xfId="1062"/>
    <cellStyle name="常规 2 2 3 3" xfId="1063"/>
    <cellStyle name="常规 2 2 4" xfId="1064"/>
    <cellStyle name="常规 2 2 4 2" xfId="1065"/>
    <cellStyle name="常规 2 2 5" xfId="1066"/>
    <cellStyle name="常规 2 2 6" xfId="1067"/>
    <cellStyle name="常规 2 29" xfId="1068"/>
    <cellStyle name="常规 8 2 3" xfId="1069"/>
    <cellStyle name="常规 2 3" xfId="1070"/>
    <cellStyle name="常规 2 3 2" xfId="1071"/>
    <cellStyle name="常规 2 3 2 2 2" xfId="1072"/>
    <cellStyle name="常规 2 3 2 3" xfId="1073"/>
    <cellStyle name="常规 2 3 3" xfId="1074"/>
    <cellStyle name="常规 2 3 4" xfId="1075"/>
    <cellStyle name="常规 2 3_12娄底" xfId="1076"/>
    <cellStyle name="常规 2 4" xfId="1077"/>
    <cellStyle name="常规 2 4 2" xfId="1078"/>
    <cellStyle name="常规 2 4 2 2" xfId="1079"/>
    <cellStyle name="常规 2 4 2 2 2" xfId="1080"/>
    <cellStyle name="常规 2 4 2 3" xfId="1081"/>
    <cellStyle name="常规 2 4 3" xfId="1082"/>
    <cellStyle name="常规 2 4 3 2" xfId="1083"/>
    <cellStyle name="常规 2 4 4" xfId="1084"/>
    <cellStyle name="常规 2 5" xfId="1085"/>
    <cellStyle name="常规 2 5 2" xfId="1086"/>
    <cellStyle name="常规 2 5 2 2" xfId="1087"/>
    <cellStyle name="常规 2 5 2 2 2" xfId="1088"/>
    <cellStyle name="常规 2 5 2 3" xfId="1089"/>
    <cellStyle name="常规 2 5 3 2" xfId="1090"/>
    <cellStyle name="常规 2 5 4" xfId="1091"/>
    <cellStyle name="常规 2 6" xfId="1092"/>
    <cellStyle name="常规 2 6 2" xfId="1093"/>
    <cellStyle name="常规 2 6 2 2" xfId="1094"/>
    <cellStyle name="常规 2 6 2 2 2" xfId="1095"/>
    <cellStyle name="常规 2 6 2 3" xfId="1096"/>
    <cellStyle name="常规 3 2" xfId="1097"/>
    <cellStyle name="常规 2 6 3" xfId="1098"/>
    <cellStyle name="常规 2 6 3 2" xfId="1099"/>
    <cellStyle name="常规 2 6 4" xfId="1100"/>
    <cellStyle name="常规 2 7 2 2" xfId="1101"/>
    <cellStyle name="常规 2 7 2 2 2" xfId="1102"/>
    <cellStyle name="常规 2 7 2 3" xfId="1103"/>
    <cellStyle name="常规 2 7 3" xfId="1104"/>
    <cellStyle name="常规 2 7 3 2" xfId="1105"/>
    <cellStyle name="常规 2 7 4" xfId="1106"/>
    <cellStyle name="常规 2 8 2" xfId="1107"/>
    <cellStyle name="输入 2 2" xfId="1108"/>
    <cellStyle name="常规 2 8 2 2 2" xfId="1109"/>
    <cellStyle name="常规 7 4 5" xfId="1110"/>
    <cellStyle name="常规 2 8 2 3" xfId="1111"/>
    <cellStyle name="常规 2 8 3" xfId="1112"/>
    <cellStyle name="常规 2 8 3 2" xfId="1113"/>
    <cellStyle name="常规 2 8 4" xfId="1114"/>
    <cellStyle name="常规 3 4 3 2 2" xfId="1115"/>
    <cellStyle name="千位分隔[0] 2 2" xfId="1116"/>
    <cellStyle name="常规 2 9" xfId="1117"/>
    <cellStyle name="输入 3" xfId="1118"/>
    <cellStyle name="常规 2 9 2" xfId="1119"/>
    <cellStyle name="输入 3 2" xfId="1120"/>
    <cellStyle name="常规 2 9 2 2" xfId="1121"/>
    <cellStyle name="常规 2 9 2 3" xfId="1122"/>
    <cellStyle name="常规 2 9 3" xfId="1123"/>
    <cellStyle name="常规 2 9 3 2" xfId="1124"/>
    <cellStyle name="常规 2 9 4" xfId="1125"/>
    <cellStyle name="常规 3 4 3 3 2" xfId="1126"/>
    <cellStyle name="千位分隔[0] 3 2" xfId="1127"/>
    <cellStyle name="常规 2_10永州" xfId="1128"/>
    <cellStyle name="常规 22 3 2 2" xfId="1129"/>
    <cellStyle name="常规 22 3 3" xfId="1130"/>
    <cellStyle name="常规 22 4 2" xfId="1131"/>
    <cellStyle name="常规 22 5" xfId="1132"/>
    <cellStyle name="常规 23 3 2 2" xfId="1133"/>
    <cellStyle name="常规 23 3 3" xfId="1134"/>
    <cellStyle name="千位分隔[0] 3 2 2 2" xfId="1135"/>
    <cellStyle name="常规 23 4 2" xfId="1136"/>
    <cellStyle name="常规 23 5" xfId="1137"/>
    <cellStyle name="常规 25 2" xfId="1138"/>
    <cellStyle name="常规 30 2" xfId="1139"/>
    <cellStyle name="常规 26" xfId="1140"/>
    <cellStyle name="常规 31" xfId="1141"/>
    <cellStyle name="常规 27" xfId="1142"/>
    <cellStyle name="常规 32" xfId="1143"/>
    <cellStyle name="常规 27 2" xfId="1144"/>
    <cellStyle name="常规 32 2" xfId="1145"/>
    <cellStyle name="常规 28" xfId="1146"/>
    <cellStyle name="常规 33" xfId="1147"/>
    <cellStyle name="常规 28 2" xfId="1148"/>
    <cellStyle name="常规 33 2" xfId="1149"/>
    <cellStyle name="常规 29" xfId="1150"/>
    <cellStyle name="常规 34" xfId="1151"/>
    <cellStyle name="常规 29 2" xfId="1152"/>
    <cellStyle name="常规 34 2" xfId="1153"/>
    <cellStyle name="常规 3" xfId="1154"/>
    <cellStyle name="常规 3 10" xfId="1155"/>
    <cellStyle name="常规 3 10 2" xfId="1156"/>
    <cellStyle name="常规 3 10 2 2" xfId="1157"/>
    <cellStyle name="常规 3 10 3" xfId="1158"/>
    <cellStyle name="常规 3 11" xfId="1159"/>
    <cellStyle name="常规 3 11 2" xfId="1160"/>
    <cellStyle name="常规 3 7 2 3" xfId="1161"/>
    <cellStyle name="常规 3 11 2 2" xfId="1162"/>
    <cellStyle name="常规 3 11 3" xfId="1163"/>
    <cellStyle name="常规 3 12" xfId="1164"/>
    <cellStyle name="常规 3 12 2" xfId="1165"/>
    <cellStyle name="常规 3 12 2 2" xfId="1166"/>
    <cellStyle name="常规 3 12 3" xfId="1167"/>
    <cellStyle name="常规 3 13" xfId="1168"/>
    <cellStyle name="常规 3 13 2" xfId="1169"/>
    <cellStyle name="常规 3 14" xfId="1170"/>
    <cellStyle name="常规 3 2 2" xfId="1171"/>
    <cellStyle name="常规 3 2 2 2" xfId="1172"/>
    <cellStyle name="常规 3 2 2 2 2" xfId="1173"/>
    <cellStyle name="常规 3 2 2 2 2 2" xfId="1174"/>
    <cellStyle name="常规 3 2 2 2 3" xfId="1175"/>
    <cellStyle name="常规 3 2 2_12娄底" xfId="1176"/>
    <cellStyle name="常规 3 2 3" xfId="1177"/>
    <cellStyle name="常规 3 2 3 2" xfId="1178"/>
    <cellStyle name="常规 3 2 3 2 2 2" xfId="1179"/>
    <cellStyle name="常规 5_9益阳" xfId="1180"/>
    <cellStyle name="常规 3 2 3 2 3" xfId="1181"/>
    <cellStyle name="常规 3 2 3_12娄底" xfId="1182"/>
    <cellStyle name="常规 3 2 4" xfId="1183"/>
    <cellStyle name="常规 3 2 4 2" xfId="1184"/>
    <cellStyle name="常规 3 2 4 2 2" xfId="1185"/>
    <cellStyle name="常规 3 2 4 2 2 2" xfId="1186"/>
    <cellStyle name="常规 3 2 4 2 3" xfId="1187"/>
    <cellStyle name="常规 3 2 5 2 2" xfId="1188"/>
    <cellStyle name="常规 3 2 6 2 2" xfId="1189"/>
    <cellStyle name="好_大通湖 2 2" xfId="1190"/>
    <cellStyle name="常规 3 2 7 2" xfId="1191"/>
    <cellStyle name="常规 3 2 8" xfId="1192"/>
    <cellStyle name="常规 3 2 9" xfId="1193"/>
    <cellStyle name="常规 3 2_9益阳" xfId="1194"/>
    <cellStyle name="常规 3 3" xfId="1195"/>
    <cellStyle name="常规 3 3 2" xfId="1196"/>
    <cellStyle name="常规 3 3 2 2" xfId="1197"/>
    <cellStyle name="常规 3 3 2 2 2" xfId="1198"/>
    <cellStyle name="常规 3 3 2 2 2 2" xfId="1199"/>
    <cellStyle name="常规 3 3 2 2 3" xfId="1200"/>
    <cellStyle name="常规 3 3 2 3" xfId="1201"/>
    <cellStyle name="常规 3 3 2 3 2" xfId="1202"/>
    <cellStyle name="常规 3 3 2 4" xfId="1203"/>
    <cellStyle name="常规 3 3 3" xfId="1204"/>
    <cellStyle name="常规 3 3 3 2" xfId="1205"/>
    <cellStyle name="常规 3 3 3 2 2" xfId="1206"/>
    <cellStyle name="常规 3 3 3 2 2 2" xfId="1207"/>
    <cellStyle name="常规 3 3 3 2 3" xfId="1208"/>
    <cellStyle name="常规 3 3 3 3" xfId="1209"/>
    <cellStyle name="常规 3 3 3 3 2" xfId="1210"/>
    <cellStyle name="常规 3 3 3 4" xfId="1211"/>
    <cellStyle name="常规 3 3 4" xfId="1212"/>
    <cellStyle name="常规 3 3 4 2" xfId="1213"/>
    <cellStyle name="常规 3 3 4 2 2" xfId="1214"/>
    <cellStyle name="常规 37" xfId="1215"/>
    <cellStyle name="常规 42" xfId="1216"/>
    <cellStyle name="常规 3 3 4 2 2 2" xfId="1217"/>
    <cellStyle name="常规 37 2" xfId="1218"/>
    <cellStyle name="常规 42 2" xfId="1219"/>
    <cellStyle name="常规 3 3 4 2 3" xfId="1220"/>
    <cellStyle name="常规 38" xfId="1221"/>
    <cellStyle name="常规 43" xfId="1222"/>
    <cellStyle name="常规 3 3 4 3" xfId="1223"/>
    <cellStyle name="常规 3 3 4 3 2" xfId="1224"/>
    <cellStyle name="常规 3 3 4 4" xfId="1225"/>
    <cellStyle name="常规 3 3 5 3" xfId="1226"/>
    <cellStyle name="常规 3 4" xfId="1227"/>
    <cellStyle name="常规 3 4 2" xfId="1228"/>
    <cellStyle name="常规 3 4 2 2" xfId="1229"/>
    <cellStyle name="常规 3 4 2 2 2" xfId="1230"/>
    <cellStyle name="常规 3 4 2 2 2 2" xfId="1231"/>
    <cellStyle name="常规 3 4 2 2 3" xfId="1232"/>
    <cellStyle name="常规 3 4 2 3" xfId="1233"/>
    <cellStyle name="常规 3 4 2 3 2" xfId="1234"/>
    <cellStyle name="常规 3 4 2 4" xfId="1235"/>
    <cellStyle name="常规 3 4 3 2" xfId="1236"/>
    <cellStyle name="千位分隔[0] 2" xfId="1237"/>
    <cellStyle name="常规 3 4 3 2 2 2" xfId="1238"/>
    <cellStyle name="千位分隔[0] 2 2 2" xfId="1239"/>
    <cellStyle name="常规 3 4 3 2 3" xfId="1240"/>
    <cellStyle name="千位分隔[0] 2 3" xfId="1241"/>
    <cellStyle name="常规 3 4 3 3" xfId="1242"/>
    <cellStyle name="千位分隔[0] 3" xfId="1243"/>
    <cellStyle name="常规 3 4 3 4" xfId="1244"/>
    <cellStyle name="千位分隔[0] 4" xfId="1245"/>
    <cellStyle name="常规 3 4 4" xfId="1246"/>
    <cellStyle name="常规 3 4 4 2" xfId="1247"/>
    <cellStyle name="常规 3 4 4 2 2" xfId="1248"/>
    <cellStyle name="常规 3 8 4" xfId="1249"/>
    <cellStyle name="常规 3 4 4 2 2 2" xfId="1250"/>
    <cellStyle name="常规 3 4 4 2 3" xfId="1251"/>
    <cellStyle name="常规 3 4 4 3" xfId="1252"/>
    <cellStyle name="常规 3 4 4 4" xfId="1253"/>
    <cellStyle name="常规 3 4 5 2 2" xfId="1254"/>
    <cellStyle name="常规 3 4 5 3" xfId="1255"/>
    <cellStyle name="常规 3 5" xfId="1256"/>
    <cellStyle name="常规 3 5 2" xfId="1257"/>
    <cellStyle name="常规 3 5 3" xfId="1258"/>
    <cellStyle name="常规 3 5 4" xfId="1259"/>
    <cellStyle name="常规 3 6" xfId="1260"/>
    <cellStyle name="常规 3 6 2" xfId="1261"/>
    <cellStyle name="常规 3 6 2 2" xfId="1262"/>
    <cellStyle name="常规 3 6 2 2 2" xfId="1263"/>
    <cellStyle name="常规 3 6 2 3" xfId="1264"/>
    <cellStyle name="常规 3 6 3" xfId="1265"/>
    <cellStyle name="常规 8 3 3 2 2 2" xfId="1266"/>
    <cellStyle name="常规 3 6 3 2" xfId="1267"/>
    <cellStyle name="常规 3 6 4" xfId="1268"/>
    <cellStyle name="常规 3 7 2" xfId="1269"/>
    <cellStyle name="常规 3 7 2 2" xfId="1270"/>
    <cellStyle name="常规 3 7 2 2 2" xfId="1271"/>
    <cellStyle name="常规 3 7 3" xfId="1272"/>
    <cellStyle name="常规 3 7 3 2" xfId="1273"/>
    <cellStyle name="常规 3 7 4" xfId="1274"/>
    <cellStyle name="常规 3 8" xfId="1275"/>
    <cellStyle name="常规 3 8 2" xfId="1276"/>
    <cellStyle name="常规 3 8 2 2 2" xfId="1277"/>
    <cellStyle name="常规 3 8 2 3" xfId="1278"/>
    <cellStyle name="常规 3 8 3" xfId="1279"/>
    <cellStyle name="常规 3 8 3 2" xfId="1280"/>
    <cellStyle name="常规 3 9" xfId="1281"/>
    <cellStyle name="常规 3 9 2" xfId="1282"/>
    <cellStyle name="常规 3 9 2 2 2" xfId="1283"/>
    <cellStyle name="常规 3 9 2 3" xfId="1284"/>
    <cellStyle name="常规 3 9 3" xfId="1285"/>
    <cellStyle name="常规 3 9 3 2" xfId="1286"/>
    <cellStyle name="常规 3_安乡" xfId="1287"/>
    <cellStyle name="常规 35 2" xfId="1288"/>
    <cellStyle name="常规 40 2" xfId="1289"/>
    <cellStyle name="常规 36" xfId="1290"/>
    <cellStyle name="常规 41" xfId="1291"/>
    <cellStyle name="常规 36 2" xfId="1292"/>
    <cellStyle name="常规 41 2" xfId="1293"/>
    <cellStyle name="常规 38 2" xfId="1294"/>
    <cellStyle name="常规 43 2" xfId="1295"/>
    <cellStyle name="常规 4" xfId="1296"/>
    <cellStyle name="常规 4 10" xfId="1297"/>
    <cellStyle name="常规 4 11" xfId="1298"/>
    <cellStyle name="常规 4 2" xfId="1299"/>
    <cellStyle name="常规 4 2 2" xfId="1300"/>
    <cellStyle name="常规 4 4" xfId="1301"/>
    <cellStyle name="常规 4 2 2 2" xfId="1302"/>
    <cellStyle name="常规 4 4 2" xfId="1303"/>
    <cellStyle name="常规 6 4" xfId="1304"/>
    <cellStyle name="常规 4 2 2 2 2" xfId="1305"/>
    <cellStyle name="常规 4 4 2 2" xfId="1306"/>
    <cellStyle name="常规 6 4 2" xfId="1307"/>
    <cellStyle name="常规 4 2 2 2 2 2" xfId="1308"/>
    <cellStyle name="常规 4 4 2 2 2" xfId="1309"/>
    <cellStyle name="常规 6 4 2 2" xfId="1310"/>
    <cellStyle name="常规 4 2 2 2 3" xfId="1311"/>
    <cellStyle name="常规 4 4 2 3" xfId="1312"/>
    <cellStyle name="常规 6 4 3" xfId="1313"/>
    <cellStyle name="常规 4 2 2 3 2" xfId="1314"/>
    <cellStyle name="常规 4 4 3 2" xfId="1315"/>
    <cellStyle name="常规 6 5 2" xfId="1316"/>
    <cellStyle name="警告文本 2" xfId="1317"/>
    <cellStyle name="常规 4 2 3" xfId="1318"/>
    <cellStyle name="常规 4 5" xfId="1319"/>
    <cellStyle name="常规 4 2 3 2" xfId="1320"/>
    <cellStyle name="常规 4 5 2" xfId="1321"/>
    <cellStyle name="常规 7 4" xfId="1322"/>
    <cellStyle name="常规 4 2 3 2 2" xfId="1323"/>
    <cellStyle name="常规 4 5 2 2" xfId="1324"/>
    <cellStyle name="常规 7 4 2" xfId="1325"/>
    <cellStyle name="常规 4 2 3 2 2 2" xfId="1326"/>
    <cellStyle name="常规 4 5 2 2 2" xfId="1327"/>
    <cellStyle name="常规 7 4 2 2" xfId="1328"/>
    <cellStyle name="常规 4 2 3 2 3" xfId="1329"/>
    <cellStyle name="常规 4 5 2 3" xfId="1330"/>
    <cellStyle name="常规 7 4 3" xfId="1331"/>
    <cellStyle name="常规 4 2 3 3" xfId="1332"/>
    <cellStyle name="常规 4 5 3" xfId="1333"/>
    <cellStyle name="常规 7 5" xfId="1334"/>
    <cellStyle name="常规 4 2 3 3 2" xfId="1335"/>
    <cellStyle name="常规 4 5 3 2" xfId="1336"/>
    <cellStyle name="常规 7 5 2" xfId="1337"/>
    <cellStyle name="常规 4 2 3 4" xfId="1338"/>
    <cellStyle name="常规 4 5 4" xfId="1339"/>
    <cellStyle name="常规 7 6" xfId="1340"/>
    <cellStyle name="常规 4 2 4" xfId="1341"/>
    <cellStyle name="常规 4 6" xfId="1342"/>
    <cellStyle name="常规 4 2 4 2" xfId="1343"/>
    <cellStyle name="常规 4 6 2" xfId="1344"/>
    <cellStyle name="常规 8 4" xfId="1345"/>
    <cellStyle name="常规 4 2 4 2 2" xfId="1346"/>
    <cellStyle name="常规 4 6 2 2" xfId="1347"/>
    <cellStyle name="常规 8 4 2" xfId="1348"/>
    <cellStyle name="常规 4 2 4 2 2 2" xfId="1349"/>
    <cellStyle name="常规 4 6 2 2 2" xfId="1350"/>
    <cellStyle name="常规 8 4 2 2" xfId="1351"/>
    <cellStyle name="常规 4 2 4 2 3" xfId="1352"/>
    <cellStyle name="常规 4 6 2 3" xfId="1353"/>
    <cellStyle name="常规 8 4 3" xfId="1354"/>
    <cellStyle name="常规 4 2 4 3" xfId="1355"/>
    <cellStyle name="常规 4 6 3" xfId="1356"/>
    <cellStyle name="常规 8 5" xfId="1357"/>
    <cellStyle name="常规 4 2 4 3 2" xfId="1358"/>
    <cellStyle name="常规 4 6 3 2" xfId="1359"/>
    <cellStyle name="常规 8 5 2" xfId="1360"/>
    <cellStyle name="常规 4 2 4 4" xfId="1361"/>
    <cellStyle name="常规 4 6 4" xfId="1362"/>
    <cellStyle name="常规 8 6" xfId="1363"/>
    <cellStyle name="常规 4 2 5" xfId="1364"/>
    <cellStyle name="常规 4 7" xfId="1365"/>
    <cellStyle name="常规 4 2 5 2" xfId="1366"/>
    <cellStyle name="常规 4 7 2" xfId="1367"/>
    <cellStyle name="常规 9 4" xfId="1368"/>
    <cellStyle name="常规 4 2 5 2 2" xfId="1369"/>
    <cellStyle name="常规 4 7 2 2" xfId="1370"/>
    <cellStyle name="常规 4 2 5 3" xfId="1371"/>
    <cellStyle name="常规 4 7 3" xfId="1372"/>
    <cellStyle name="常规 4 2 6" xfId="1373"/>
    <cellStyle name="常规 4 8" xfId="1374"/>
    <cellStyle name="千位分隔 4 2 2 2" xfId="1375"/>
    <cellStyle name="常规 4 2 6 2" xfId="1376"/>
    <cellStyle name="常规 4 8 2" xfId="1377"/>
    <cellStyle name="常规 4 2 7" xfId="1378"/>
    <cellStyle name="常规 4 9" xfId="1379"/>
    <cellStyle name="常规 4 2_9益阳" xfId="1380"/>
    <cellStyle name="常规 4 3" xfId="1381"/>
    <cellStyle name="常规 4 3 2" xfId="1382"/>
    <cellStyle name="常规 5 4" xfId="1383"/>
    <cellStyle name="常规 4 3 2 2" xfId="1384"/>
    <cellStyle name="常规 4 3 2 2 2" xfId="1385"/>
    <cellStyle name="常规 4 3 2 2 2 2" xfId="1386"/>
    <cellStyle name="常规 4 3 2 2 3" xfId="1387"/>
    <cellStyle name="常规 4 3 2 3" xfId="1388"/>
    <cellStyle name="常规 4 3 2 3 2" xfId="1389"/>
    <cellStyle name="常规 4 3 2 4" xfId="1390"/>
    <cellStyle name="常规 4 3 3" xfId="1391"/>
    <cellStyle name="常规 7 10 2" xfId="1392"/>
    <cellStyle name="常规 4 3 3 2" xfId="1393"/>
    <cellStyle name="常规 7 10 2 2" xfId="1394"/>
    <cellStyle name="常规 4 3 3 2 2" xfId="1395"/>
    <cellStyle name="常规 4 3 3 2 2 2" xfId="1396"/>
    <cellStyle name="常规 4 3 3 2 3" xfId="1397"/>
    <cellStyle name="常规 4 3 3 3" xfId="1398"/>
    <cellStyle name="常规 4 3 3 3 2" xfId="1399"/>
    <cellStyle name="常规 4 3 3 4" xfId="1400"/>
    <cellStyle name="常规 4 3 4" xfId="1401"/>
    <cellStyle name="常规 7 10 3" xfId="1402"/>
    <cellStyle name="常规 4 3 4 2" xfId="1403"/>
    <cellStyle name="常规 4 3 4 2 2" xfId="1404"/>
    <cellStyle name="常规 4 3 4 2 2 2" xfId="1405"/>
    <cellStyle name="常规 4 3 4 2 3" xfId="1406"/>
    <cellStyle name="常规 4 3 4 3" xfId="1407"/>
    <cellStyle name="常规 4 3 4 4" xfId="1408"/>
    <cellStyle name="常规 4 3 5" xfId="1409"/>
    <cellStyle name="常规 4 3 5 2" xfId="1410"/>
    <cellStyle name="常规 4 3 5 2 2" xfId="1411"/>
    <cellStyle name="常规 4 3 5 3" xfId="1412"/>
    <cellStyle name="常规 4 3 6" xfId="1413"/>
    <cellStyle name="常规 4 3 6 2" xfId="1414"/>
    <cellStyle name="常规 4 3 7" xfId="1415"/>
    <cellStyle name="常规 4 3_12娄底" xfId="1416"/>
    <cellStyle name="常规 4 4 2 2 3" xfId="1417"/>
    <cellStyle name="常规 6 4 2 3" xfId="1418"/>
    <cellStyle name="常规 4 4 2 3 2" xfId="1419"/>
    <cellStyle name="常规 6 4 3 2" xfId="1420"/>
    <cellStyle name="常规 4 4 2 4" xfId="1421"/>
    <cellStyle name="常规 6 4 4" xfId="1422"/>
    <cellStyle name="常规 4 4 3 2 2" xfId="1423"/>
    <cellStyle name="常规 6 5 2 2" xfId="1424"/>
    <cellStyle name="警告文本 2 2" xfId="1425"/>
    <cellStyle name="常规 4 4 3 2 2 2" xfId="1426"/>
    <cellStyle name="常规 4 4 3 2 3" xfId="1427"/>
    <cellStyle name="常规 4 4 3 3" xfId="1428"/>
    <cellStyle name="常规 6 5 3" xfId="1429"/>
    <cellStyle name="警告文本 3" xfId="1430"/>
    <cellStyle name="常规 4 4 3 3 2" xfId="1431"/>
    <cellStyle name="警告文本 3 2" xfId="1432"/>
    <cellStyle name="常规 4 4 3 4" xfId="1433"/>
    <cellStyle name="警告文本 4" xfId="1434"/>
    <cellStyle name="常规 4 4 4" xfId="1435"/>
    <cellStyle name="常规 6 6" xfId="1436"/>
    <cellStyle name="常规 4 4 4 2" xfId="1437"/>
    <cellStyle name="常规 6 6 2" xfId="1438"/>
    <cellStyle name="常规 4 4 4 2 2" xfId="1439"/>
    <cellStyle name="常规 4 4 4 2 2 2" xfId="1440"/>
    <cellStyle name="千位分隔[0] 2 2 4" xfId="1441"/>
    <cellStyle name="常规 4 4 4 2 3" xfId="1442"/>
    <cellStyle name="常规 4 4 4 3" xfId="1443"/>
    <cellStyle name="常规 4 4 4 3 2" xfId="1444"/>
    <cellStyle name="常规 4 4 5" xfId="1445"/>
    <cellStyle name="常规 6 7" xfId="1446"/>
    <cellStyle name="常规 4 4 5 2 2" xfId="1447"/>
    <cellStyle name="常规 4 4 5 3" xfId="1448"/>
    <cellStyle name="常规 4 4 6" xfId="1449"/>
    <cellStyle name="常规 4 4 6 2" xfId="1450"/>
    <cellStyle name="常规 4 4 7" xfId="1451"/>
    <cellStyle name="常规 4 4_12娄底" xfId="1452"/>
    <cellStyle name="常规 4 8 3" xfId="1453"/>
    <cellStyle name="常规 4 9 2" xfId="1454"/>
    <cellStyle name="常规 4_9益阳" xfId="1455"/>
    <cellStyle name="计算 3 2" xfId="1456"/>
    <cellStyle name="常规 45 2" xfId="1457"/>
    <cellStyle name="常规 50 2" xfId="1458"/>
    <cellStyle name="千位分隔[0] 2 2 2 3" xfId="1459"/>
    <cellStyle name="常规 46" xfId="1460"/>
    <cellStyle name="常规 51" xfId="1461"/>
    <cellStyle name="常规 46 2" xfId="1462"/>
    <cellStyle name="常规 51 2" xfId="1463"/>
    <cellStyle name="常规 47" xfId="1464"/>
    <cellStyle name="常规 52" xfId="1465"/>
    <cellStyle name="常规 47 2" xfId="1466"/>
    <cellStyle name="常规 52 2" xfId="1467"/>
    <cellStyle name="常规 48" xfId="1468"/>
    <cellStyle name="常规 53" xfId="1469"/>
    <cellStyle name="常规 48 2" xfId="1470"/>
    <cellStyle name="常规 53 2" xfId="1471"/>
    <cellStyle name="常规 6 3 2 3" xfId="1472"/>
    <cellStyle name="常规 49" xfId="1473"/>
    <cellStyle name="常规 54" xfId="1474"/>
    <cellStyle name="常规 49 2" xfId="1475"/>
    <cellStyle name="常规 54 2" xfId="1476"/>
    <cellStyle name="常规 5" xfId="1477"/>
    <cellStyle name="常规 5 2" xfId="1478"/>
    <cellStyle name="常规 5 2 2" xfId="1479"/>
    <cellStyle name="常规 5 2 2 2" xfId="1480"/>
    <cellStyle name="常规 5 2 3" xfId="1481"/>
    <cellStyle name="常规 5 2_12娄底" xfId="1482"/>
    <cellStyle name="常规 5 3" xfId="1483"/>
    <cellStyle name="常规 5 3 2" xfId="1484"/>
    <cellStyle name="常规 55" xfId="1485"/>
    <cellStyle name="常规 60" xfId="1486"/>
    <cellStyle name="常规 56" xfId="1487"/>
    <cellStyle name="常规 61" xfId="1488"/>
    <cellStyle name="常规 56 2" xfId="1489"/>
    <cellStyle name="常规 57" xfId="1490"/>
    <cellStyle name="常规 62" xfId="1491"/>
    <cellStyle name="常规 57 2" xfId="1492"/>
    <cellStyle name="常规 58" xfId="1493"/>
    <cellStyle name="常规 63" xfId="1494"/>
    <cellStyle name="常规 58 2" xfId="1495"/>
    <cellStyle name="常规 59" xfId="1496"/>
    <cellStyle name="常规 64" xfId="1497"/>
    <cellStyle name="常规 7 6 3 2" xfId="1498"/>
    <cellStyle name="常规 6" xfId="1499"/>
    <cellStyle name="常规 6 2" xfId="1500"/>
    <cellStyle name="常规 6 2 2" xfId="1501"/>
    <cellStyle name="常规 6 2 2 2" xfId="1502"/>
    <cellStyle name="常规 6 2 2 2 2" xfId="1503"/>
    <cellStyle name="常规 6 2 2 3" xfId="1504"/>
    <cellStyle name="常规 6 2 3" xfId="1505"/>
    <cellStyle name="常规 6 2 3 2" xfId="1506"/>
    <cellStyle name="常规 6 2 4" xfId="1507"/>
    <cellStyle name="常规 6 3" xfId="1508"/>
    <cellStyle name="常规 6 3 2" xfId="1509"/>
    <cellStyle name="常规 6 3 2 2" xfId="1510"/>
    <cellStyle name="常规 6 3 3" xfId="1511"/>
    <cellStyle name="常规 6 3 3 2" xfId="1512"/>
    <cellStyle name="常规 65" xfId="1513"/>
    <cellStyle name="常规 66" xfId="1514"/>
    <cellStyle name="常规 67" xfId="1515"/>
    <cellStyle name="常规 7" xfId="1516"/>
    <cellStyle name="常规 7 10" xfId="1517"/>
    <cellStyle name="常规 7 11" xfId="1518"/>
    <cellStyle name="常规 7 12" xfId="1519"/>
    <cellStyle name="常规 7 2" xfId="1520"/>
    <cellStyle name="常规 7 2 2" xfId="1521"/>
    <cellStyle name="常规 7 2 2 2" xfId="1522"/>
    <cellStyle name="常规 7 2 2 2 2" xfId="1523"/>
    <cellStyle name="常规 7 2 2 2 2 2" xfId="1524"/>
    <cellStyle name="常规 7 2 2 3" xfId="1525"/>
    <cellStyle name="常规 7 2 2 3 2" xfId="1526"/>
    <cellStyle name="常规 7 2 2 4" xfId="1527"/>
    <cellStyle name="常规 7 2 3" xfId="1528"/>
    <cellStyle name="常规 7 2 3 2" xfId="1529"/>
    <cellStyle name="常规 7 2 3 2 2" xfId="1530"/>
    <cellStyle name="常规 7 2 3 2 2 2" xfId="1531"/>
    <cellStyle name="常规 7 2 3 2 3" xfId="1532"/>
    <cellStyle name="常规 7 2 3 3" xfId="1533"/>
    <cellStyle name="常规 7 2 3 3 2" xfId="1534"/>
    <cellStyle name="常规 7 2 3 4" xfId="1535"/>
    <cellStyle name="常规 7 2 4" xfId="1536"/>
    <cellStyle name="常规 7 2 4 2" xfId="1537"/>
    <cellStyle name="常规 7 2 4 2 2" xfId="1538"/>
    <cellStyle name="常规 7 2 4 2 2 2" xfId="1539"/>
    <cellStyle name="常规 7 2 4 2 3" xfId="1540"/>
    <cellStyle name="常规 7 2 4 3" xfId="1541"/>
    <cellStyle name="常规 7 2 4 3 2" xfId="1542"/>
    <cellStyle name="常规 7 2 4 4" xfId="1543"/>
    <cellStyle name="常规 7 2 5" xfId="1544"/>
    <cellStyle name="常规 7 2 5 2" xfId="1545"/>
    <cellStyle name="常规 7 2 5 2 2" xfId="1546"/>
    <cellStyle name="常规 7 2 5 3" xfId="1547"/>
    <cellStyle name="常规 7 2 6" xfId="1548"/>
    <cellStyle name="常规 7 2 6 2" xfId="1549"/>
    <cellStyle name="常规 9" xfId="1550"/>
    <cellStyle name="常规 7 2 7" xfId="1551"/>
    <cellStyle name="常规 7 3" xfId="1552"/>
    <cellStyle name="常规 7 3 2" xfId="1553"/>
    <cellStyle name="常规 7 3 3" xfId="1554"/>
    <cellStyle name="常规 7 3 3 2" xfId="1555"/>
    <cellStyle name="常规 7 3 3 2 2" xfId="1556"/>
    <cellStyle name="常规 7 3 3 2 2 2" xfId="1557"/>
    <cellStyle name="常规 7 3 3 2 3" xfId="1558"/>
    <cellStyle name="常规 7 3 3 3" xfId="1559"/>
    <cellStyle name="常规 7 3 3 3 2" xfId="1560"/>
    <cellStyle name="常规 7 3 3 4" xfId="1561"/>
    <cellStyle name="常规 7 3 4" xfId="1562"/>
    <cellStyle name="常规 7 3 4 2" xfId="1563"/>
    <cellStyle name="常规 7 3 4 2 2" xfId="1564"/>
    <cellStyle name="常规 7 3 4 2 2 2" xfId="1565"/>
    <cellStyle name="常规 7 9 4" xfId="1566"/>
    <cellStyle name="常规 7 3 4 2 3" xfId="1567"/>
    <cellStyle name="常规 7 3 4 3" xfId="1568"/>
    <cellStyle name="常规 7 3 4 3 2" xfId="1569"/>
    <cellStyle name="常规 7 3 4 4" xfId="1570"/>
    <cellStyle name="常规 7_12娄底" xfId="1571"/>
    <cellStyle name="常规 7 3 5 2" xfId="1572"/>
    <cellStyle name="常规 7 3 5 3" xfId="1573"/>
    <cellStyle name="常规 7 3 6" xfId="1574"/>
    <cellStyle name="常规 7 3 6 2" xfId="1575"/>
    <cellStyle name="常规 7 3 7" xfId="1576"/>
    <cellStyle name="常规 7 4 2 2 2" xfId="1577"/>
    <cellStyle name="常规 7 4 2 2 2 2" xfId="1578"/>
    <cellStyle name="常规 7 4 2 2 3" xfId="1579"/>
    <cellStyle name="常规 7 4 2 3 2" xfId="1580"/>
    <cellStyle name="注释 2 2" xfId="1581"/>
    <cellStyle name="常规 7 4 2 4" xfId="1582"/>
    <cellStyle name="注释 3" xfId="1583"/>
    <cellStyle name="常规 7 4 3 2" xfId="1584"/>
    <cellStyle name="常规 7 4 3 2 2" xfId="1585"/>
    <cellStyle name="常规 7 4 3 2 2 2" xfId="1586"/>
    <cellStyle name="常规 7 4 3 2 3" xfId="1587"/>
    <cellStyle name="常规 7 4 3 3" xfId="1588"/>
    <cellStyle name="常规 7 4 3 3 2" xfId="1589"/>
    <cellStyle name="常规 7 4 3 4" xfId="1590"/>
    <cellStyle name="常规 7 4 4" xfId="1591"/>
    <cellStyle name="常规 7 4 4 2" xfId="1592"/>
    <cellStyle name="常规 7 4 4 2 2" xfId="1593"/>
    <cellStyle name="常规 7 4 4 2 2 2" xfId="1594"/>
    <cellStyle name="常规 7 4 4 2 3" xfId="1595"/>
    <cellStyle name="常规 7 4 4 3" xfId="1596"/>
    <cellStyle name="常规 7 4 4 4" xfId="1597"/>
    <cellStyle name="常规 7 4 5 2" xfId="1598"/>
    <cellStyle name="常规 7 4 5 2 2" xfId="1599"/>
    <cellStyle name="常规 7 4 5 3" xfId="1600"/>
    <cellStyle name="常规 7 4 6" xfId="1601"/>
    <cellStyle name="常规 7 4 6 2" xfId="1602"/>
    <cellStyle name="常规 7 4 7" xfId="1603"/>
    <cellStyle name="常规 7 5 2 2" xfId="1604"/>
    <cellStyle name="常规 7 5 2 2 2" xfId="1605"/>
    <cellStyle name="常规 7 5 3" xfId="1606"/>
    <cellStyle name="常规 7 5 3 2" xfId="1607"/>
    <cellStyle name="好_附件2 益阳市市级国有资本经营预算表(4) 3" xfId="1608"/>
    <cellStyle name="常规 7 5 4" xfId="1609"/>
    <cellStyle name="常规 7 6 2" xfId="1610"/>
    <cellStyle name="常规 7 6 3" xfId="1611"/>
    <cellStyle name="常规 7 6 4" xfId="1612"/>
    <cellStyle name="常规 7 7" xfId="1613"/>
    <cellStyle name="常规 7 7 2 2" xfId="1614"/>
    <cellStyle name="常规 7 7 2 2 2" xfId="1615"/>
    <cellStyle name="常规 7 7 3" xfId="1616"/>
    <cellStyle name="常规 7 7 3 2" xfId="1617"/>
    <cellStyle name="常规 7 7 4" xfId="1618"/>
    <cellStyle name="常规 7 8" xfId="1619"/>
    <cellStyle name="常规 7 8 2" xfId="1620"/>
    <cellStyle name="常规 7 8 2 2" xfId="1621"/>
    <cellStyle name="常规 7 8 2 2 2" xfId="1622"/>
    <cellStyle name="常规 7 8 3" xfId="1623"/>
    <cellStyle name="常规 7 8 3 2" xfId="1624"/>
    <cellStyle name="常规 7 8 4" xfId="1625"/>
    <cellStyle name="常规 7 9" xfId="1626"/>
    <cellStyle name="常规 7 9 2" xfId="1627"/>
    <cellStyle name="常规 7 9 2 2" xfId="1628"/>
    <cellStyle name="常规 7 9 2 2 2" xfId="1629"/>
    <cellStyle name="常规 7 9 2 3" xfId="1630"/>
    <cellStyle name="常规 7 9 3" xfId="1631"/>
    <cellStyle name="常规 7 9 3 2" xfId="1632"/>
    <cellStyle name="常规 8" xfId="1633"/>
    <cellStyle name="常规 8 10" xfId="1634"/>
    <cellStyle name="常规 8 10 2" xfId="1635"/>
    <cellStyle name="常规 8 10 2 2" xfId="1636"/>
    <cellStyle name="常规 8 10 3" xfId="1637"/>
    <cellStyle name="常规 8 11" xfId="1638"/>
    <cellStyle name="常规 8 11 2" xfId="1639"/>
    <cellStyle name="常规 8 12" xfId="1640"/>
    <cellStyle name="常规 8 2" xfId="1641"/>
    <cellStyle name="常规 8 2 2" xfId="1642"/>
    <cellStyle name="常规 8 2 2 2" xfId="1643"/>
    <cellStyle name="常规 8 2 2 2 2" xfId="1644"/>
    <cellStyle name="常规 8 2 2 2 2 2" xfId="1645"/>
    <cellStyle name="常规 8 2 2 2 3" xfId="1646"/>
    <cellStyle name="常规 8 2 3 2" xfId="1647"/>
    <cellStyle name="常规 8 2 3 2 2" xfId="1648"/>
    <cellStyle name="常规 8 2 3 2 2 2" xfId="1649"/>
    <cellStyle name="常规 8 2 3 2 3" xfId="1650"/>
    <cellStyle name="常规 8 2 4" xfId="1651"/>
    <cellStyle name="常规 8 2 4 2" xfId="1652"/>
    <cellStyle name="常规 8 2 4 2 2" xfId="1653"/>
    <cellStyle name="常规 8 2 4 2 2 2" xfId="1654"/>
    <cellStyle name="常规 8 2 4 2 3" xfId="1655"/>
    <cellStyle name="常规 8 2 4 3" xfId="1656"/>
    <cellStyle name="常规 8 2 4 3 2" xfId="1657"/>
    <cellStyle name="常规 8 2 4 4" xfId="1658"/>
    <cellStyle name="常规 8 2 5" xfId="1659"/>
    <cellStyle name="常规 8 2 5 2" xfId="1660"/>
    <cellStyle name="常规 8 2 5 2 2" xfId="1661"/>
    <cellStyle name="常规 8 2 5 3" xfId="1662"/>
    <cellStyle name="常规 8 2 6" xfId="1663"/>
    <cellStyle name="常规 8 2 6 2" xfId="1664"/>
    <cellStyle name="常规 8 2 7" xfId="1665"/>
    <cellStyle name="常规 8 3" xfId="1666"/>
    <cellStyle name="常规 8 3 2" xfId="1667"/>
    <cellStyle name="常规 8 3 2 2" xfId="1668"/>
    <cellStyle name="常规 8 3 2 2 2" xfId="1669"/>
    <cellStyle name="常规 8 3 2 2 2 2" xfId="1670"/>
    <cellStyle name="常规 8 3 2 2 3" xfId="1671"/>
    <cellStyle name="常规 8 3 3" xfId="1672"/>
    <cellStyle name="常规 8 3 3 2" xfId="1673"/>
    <cellStyle name="常规 8 3 3 2 2" xfId="1674"/>
    <cellStyle name="常规 8 3 3 2 3" xfId="1675"/>
    <cellStyle name="常规 8 3 3 3 2" xfId="1676"/>
    <cellStyle name="常规 8 3 3 4" xfId="1677"/>
    <cellStyle name="常规 8 3 4" xfId="1678"/>
    <cellStyle name="常规 8 3 4 2 2" xfId="1679"/>
    <cellStyle name="常规 8 3 4 2 2 2" xfId="1680"/>
    <cellStyle name="常规 8 3 4 2 3" xfId="1681"/>
    <cellStyle name="常规 8 3 4 3" xfId="1682"/>
    <cellStyle name="常规 8 3 4 3 2" xfId="1683"/>
    <cellStyle name="常规 8 3 4 4" xfId="1684"/>
    <cellStyle name="常规 8 3 5" xfId="1685"/>
    <cellStyle name="常规 8 3 5 2" xfId="1686"/>
    <cellStyle name="常规 8 3 5 2 2" xfId="1687"/>
    <cellStyle name="常规 8 3 5 3" xfId="1688"/>
    <cellStyle name="常规 8 3 6" xfId="1689"/>
    <cellStyle name="常规 8 3 6 2" xfId="1690"/>
    <cellStyle name="常规 8 3 7" xfId="1691"/>
    <cellStyle name="常规 8 4 2 2 2" xfId="1692"/>
    <cellStyle name="常规 8 4 2 2 2 2" xfId="1693"/>
    <cellStyle name="常规 8 4 2 2 3" xfId="1694"/>
    <cellStyle name="常规 8 4 2 3" xfId="1695"/>
    <cellStyle name="常规 8 4 2 3 2" xfId="1696"/>
    <cellStyle name="常规 8 4 2 4" xfId="1697"/>
    <cellStyle name="常规 8 4 3 2" xfId="1698"/>
    <cellStyle name="常规 8 4 3 2 2" xfId="1699"/>
    <cellStyle name="常规 8 4 3 2 2 2" xfId="1700"/>
    <cellStyle name="常规 8 4 3 2 3" xfId="1701"/>
    <cellStyle name="常规 8 4 3 3 2" xfId="1702"/>
    <cellStyle name="常规 8 4 3 4" xfId="1703"/>
    <cellStyle name="常规 8 4 4 2" xfId="1704"/>
    <cellStyle name="常规 8 4 4 3" xfId="1705"/>
    <cellStyle name="常规 8 4 4 3 2" xfId="1706"/>
    <cellStyle name="常规 8 4 4 4" xfId="1707"/>
    <cellStyle name="常规 8 4 5" xfId="1708"/>
    <cellStyle name="常规 8 4 5 2" xfId="1709"/>
    <cellStyle name="常规 8 4 5 2 2" xfId="1710"/>
    <cellStyle name="常规 8 4 5 3" xfId="1711"/>
    <cellStyle name="强调文字颜色 1 2" xfId="1712"/>
    <cellStyle name="常规 8 4 6" xfId="1713"/>
    <cellStyle name="常规 8 4 7" xfId="1714"/>
    <cellStyle name="常规 8 5 2 2" xfId="1715"/>
    <cellStyle name="常规 8 5 2 2 2" xfId="1716"/>
    <cellStyle name="常规 8 5 2 3" xfId="1717"/>
    <cellStyle name="常规 8 5 3" xfId="1718"/>
    <cellStyle name="常规 8 5 3 2" xfId="1719"/>
    <cellStyle name="常规 8 5 4" xfId="1720"/>
    <cellStyle name="常规 8 6 2" xfId="1721"/>
    <cellStyle name="常规 8 6 2 2" xfId="1722"/>
    <cellStyle name="常规 8 6 2 2 2" xfId="1723"/>
    <cellStyle name="常规 8 6 2 3" xfId="1724"/>
    <cellStyle name="常规 8 6 3" xfId="1725"/>
    <cellStyle name="常规 8 6 3 2" xfId="1726"/>
    <cellStyle name="常规 8 6 4" xfId="1727"/>
    <cellStyle name="常规 8 7" xfId="1728"/>
    <cellStyle name="常规 8 7 2 2" xfId="1729"/>
    <cellStyle name="常规 8 7 2 3" xfId="1730"/>
    <cellStyle name="常规 8 7 3" xfId="1731"/>
    <cellStyle name="常规 8 7 3 2" xfId="1732"/>
    <cellStyle name="常规 8 7 4" xfId="1733"/>
    <cellStyle name="常规 8 8" xfId="1734"/>
    <cellStyle name="常规 8 8 2" xfId="1735"/>
    <cellStyle name="常规 8 8 2 2" xfId="1736"/>
    <cellStyle name="常规 8 8 2 3" xfId="1737"/>
    <cellStyle name="常规 8 8 3" xfId="1738"/>
    <cellStyle name="常规 8 8 3 2" xfId="1739"/>
    <cellStyle name="常规 8 8 4" xfId="1740"/>
    <cellStyle name="常规 8 9" xfId="1741"/>
    <cellStyle name="常规 8 9 2" xfId="1742"/>
    <cellStyle name="常规 8 9 2 2" xfId="1743"/>
    <cellStyle name="常规 8 9 2 2 2" xfId="1744"/>
    <cellStyle name="常规 8 9 2 3" xfId="1745"/>
    <cellStyle name="汇总 2 2" xfId="1746"/>
    <cellStyle name="常规 8 9 3" xfId="1747"/>
    <cellStyle name="常规 8 9 3 2" xfId="1748"/>
    <cellStyle name="常规 8 9 4" xfId="1749"/>
    <cellStyle name="常规 9 2 2 2" xfId="1750"/>
    <cellStyle name="常规 9 2 3" xfId="1751"/>
    <cellStyle name="常规 9 3 2" xfId="1752"/>
    <cellStyle name="好 2 2" xfId="1753"/>
    <cellStyle name="好 3" xfId="1754"/>
    <cellStyle name="好 3 2" xfId="1755"/>
    <cellStyle name="好_10永州" xfId="1756"/>
    <cellStyle name="好_12娄底" xfId="1757"/>
    <cellStyle name="好_2015年市本级全口径预算草案 - 副本" xfId="1758"/>
    <cellStyle name="好_2018年地方财政预算表_（城步）" xfId="1759"/>
    <cellStyle name="好_4衡阳" xfId="1760"/>
    <cellStyle name="好_9益阳" xfId="1761"/>
    <cellStyle name="好_附件2 益阳市市级国有资本经营预算表(4)" xfId="1762"/>
    <cellStyle name="好_附件2 益阳市市级国有资本经营预算表(4) 2" xfId="1763"/>
    <cellStyle name="好_附件2 益阳市市级国有资本经营预算表(4) 2 2" xfId="1764"/>
    <cellStyle name="好_附件2 益阳市市级国有资本经营预算表(定稿) 2" xfId="1765"/>
    <cellStyle name="好_附件2 益阳市市级国有资本经营预算表(定稿) 2 2" xfId="1766"/>
    <cellStyle name="好_附件2 益阳市市级国有资本经营预算表(定稿) 3" xfId="1767"/>
    <cellStyle name="好_长沙" xfId="1768"/>
    <cellStyle name="好_长沙 2" xfId="1769"/>
    <cellStyle name="好_长沙 2 2" xfId="1770"/>
    <cellStyle name="好_长沙 2 2 2" xfId="1771"/>
    <cellStyle name="好_长沙 2 3" xfId="1772"/>
    <cellStyle name="好_长沙 3" xfId="1773"/>
    <cellStyle name="好_长沙 3 2" xfId="1774"/>
    <cellStyle name="好_长沙 4" xfId="1775"/>
    <cellStyle name="好_长沙 4 2" xfId="1776"/>
    <cellStyle name="好_长沙 5" xfId="1777"/>
    <cellStyle name="汇总 2" xfId="1778"/>
    <cellStyle name="汇总 3" xfId="1779"/>
    <cellStyle name="汇总 3 2" xfId="1780"/>
    <cellStyle name="汇总 4" xfId="1781"/>
    <cellStyle name="计算 2" xfId="1782"/>
    <cellStyle name="计算 2 2" xfId="1783"/>
    <cellStyle name="计算 3" xfId="1784"/>
    <cellStyle name="计算 4" xfId="1785"/>
    <cellStyle name="解释性文本 3 2" xfId="1786"/>
    <cellStyle name="解释性文本 4" xfId="1787"/>
    <cellStyle name="链接单元格 2" xfId="1788"/>
    <cellStyle name="链接单元格 2 2" xfId="1789"/>
    <cellStyle name="链接单元格 3" xfId="1790"/>
    <cellStyle name="链接单元格 3 2" xfId="1791"/>
    <cellStyle name="链接单元格 4" xfId="1792"/>
    <cellStyle name="千位[0]_E22" xfId="1793"/>
    <cellStyle name="千位_E22" xfId="1794"/>
    <cellStyle name="千位分隔 2" xfId="1795"/>
    <cellStyle name="千位分隔 2 2 2" xfId="1796"/>
    <cellStyle name="千位分隔 2 2 2 2" xfId="1797"/>
    <cellStyle name="千位分隔 2 2 3" xfId="1798"/>
    <cellStyle name="千位分隔 2 3" xfId="1799"/>
    <cellStyle name="千位分隔 2 3 2" xfId="1800"/>
    <cellStyle name="千位分隔 2 4" xfId="1801"/>
    <cellStyle name="千位分隔 3 2 2" xfId="1802"/>
    <cellStyle name="千位分隔 3 2 2 2" xfId="1803"/>
    <cellStyle name="千位分隔 3 2 3" xfId="1804"/>
    <cellStyle name="千位分隔 3 3" xfId="1805"/>
    <cellStyle name="千位分隔 3 3 2" xfId="1806"/>
    <cellStyle name="千位分隔 3 4" xfId="1807"/>
    <cellStyle name="千位分隔 4 2 2" xfId="1808"/>
    <cellStyle name="千位分隔 4 2 3" xfId="1809"/>
    <cellStyle name="千位分隔 4 3" xfId="1810"/>
    <cellStyle name="千位分隔 4 3 2" xfId="1811"/>
    <cellStyle name="千位分隔 4 4" xfId="1812"/>
    <cellStyle name="千位分隔[0] 2 2 2 2" xfId="1813"/>
    <cellStyle name="千位分隔[0] 2 2 2 2 2" xfId="1814"/>
    <cellStyle name="千位分隔[0] 2 2 3" xfId="1815"/>
    <cellStyle name="常规_财政收支平衡表" xfId="1816"/>
    <cellStyle name="千位分隔[0] 2 2 3 2" xfId="1817"/>
    <cellStyle name="千位分隔[0] 2 3 2" xfId="1818"/>
    <cellStyle name="千位分隔[0] 2 3 2 2" xfId="1819"/>
    <cellStyle name="千位分隔[0] 2 3 3" xfId="1820"/>
    <cellStyle name="千位分隔[0] 2 4" xfId="1821"/>
    <cellStyle name="千位分隔[0] 2 4 2" xfId="1822"/>
    <cellStyle name="千位分隔[0] 2 5" xfId="1823"/>
    <cellStyle name="千位分隔[0] 2_12娄底" xfId="1824"/>
    <cellStyle name="千位分隔[0] 3 2 2" xfId="1825"/>
    <cellStyle name="千位分隔[0] 3 2 2 2 2" xfId="1826"/>
    <cellStyle name="千位分隔[0] 3 2 2 3" xfId="1827"/>
    <cellStyle name="千位分隔[0] 3 2 3" xfId="1828"/>
    <cellStyle name="千位分隔[0] 3 2 3 2" xfId="1829"/>
    <cellStyle name="千位分隔[0] 3 2 4" xfId="1830"/>
    <cellStyle name="千位分隔[0] 3 3" xfId="1831"/>
    <cellStyle name="千位分隔[0] 3 3 2" xfId="1832"/>
    <cellStyle name="千位分隔[0] 3 3 2 2" xfId="1833"/>
    <cellStyle name="千位分隔[0] 3 3 3" xfId="1834"/>
    <cellStyle name="千位分隔[0] 3 4" xfId="1835"/>
    <cellStyle name="千位分隔[0] 3 4 2" xfId="1836"/>
    <cellStyle name="千位分隔[0] 3 5" xfId="1837"/>
    <cellStyle name="千位分隔[0] 3_12娄底" xfId="1838"/>
    <cellStyle name="千位分隔[0] 4 2" xfId="1839"/>
    <cellStyle name="千位分隔[0] 4 2 2" xfId="1840"/>
    <cellStyle name="千位分隔[0] 4 2 2 2" xfId="1841"/>
    <cellStyle name="千位分隔[0] 4 2 3" xfId="1842"/>
    <cellStyle name="千位分隔[0] 4 3" xfId="1843"/>
    <cellStyle name="千位分隔[0] 4 3 2" xfId="1844"/>
    <cellStyle name="千位分隔[0] 4 4" xfId="1845"/>
    <cellStyle name="千位分隔[0] 4_12娄底" xfId="1846"/>
    <cellStyle name="强调文字颜色 1 2 2" xfId="1847"/>
    <cellStyle name="强调文字颜色 1 3" xfId="1848"/>
    <cellStyle name="强调文字颜色 1 3 2" xfId="1849"/>
    <cellStyle name="强调文字颜色 1 4" xfId="1850"/>
    <cellStyle name="强调文字颜色 2 2" xfId="1851"/>
    <cellStyle name="强调文字颜色 2 2 2" xfId="1852"/>
    <cellStyle name="强调文字颜色 2 3" xfId="1853"/>
    <cellStyle name="强调文字颜色 2 4" xfId="1854"/>
    <cellStyle name="强调文字颜色 3 2" xfId="1855"/>
    <cellStyle name="强调文字颜色 3 2 2" xfId="1856"/>
    <cellStyle name="强调文字颜色 4 2" xfId="1857"/>
    <cellStyle name="强调文字颜色 4 2 2" xfId="1858"/>
    <cellStyle name="强调文字颜色 4 3" xfId="1859"/>
    <cellStyle name="强调文字颜色 4 3 2" xfId="1860"/>
    <cellStyle name="强调文字颜色 4 4" xfId="1861"/>
    <cellStyle name="强调文字颜色 5 2" xfId="1862"/>
    <cellStyle name="强调文字颜色 5 2 2" xfId="1863"/>
    <cellStyle name="强调文字颜色 5 3" xfId="1864"/>
    <cellStyle name="强调文字颜色 5 3 2" xfId="1865"/>
    <cellStyle name="强调文字颜色 5 4" xfId="1866"/>
    <cellStyle name="强调文字颜色 6 2" xfId="1867"/>
    <cellStyle name="强调文字颜色 6 2 2" xfId="1868"/>
    <cellStyle name="强调文字颜色 6 3" xfId="1869"/>
    <cellStyle name="强调文字颜色 6 3 2" xfId="1870"/>
    <cellStyle name="强调文字颜色 6 4" xfId="1871"/>
    <cellStyle name="适中 2" xfId="1872"/>
    <cellStyle name="适中 2 2" xfId="1873"/>
    <cellStyle name="适中 3" xfId="1874"/>
    <cellStyle name="适中 4" xfId="1875"/>
    <cellStyle name="输出 2" xfId="1876"/>
    <cellStyle name="输出 2 2" xfId="1877"/>
    <cellStyle name="输出 3" xfId="1878"/>
    <cellStyle name="输出 3 2" xfId="1879"/>
    <cellStyle name="输出 4" xfId="1880"/>
    <cellStyle name="样式 1" xfId="1881"/>
    <cellStyle name="样式 1 2" xfId="1882"/>
    <cellStyle name="样式 1_9益阳" xfId="1883"/>
    <cellStyle name="注释 2 2 2" xfId="1884"/>
    <cellStyle name="注释 2 3" xfId="1885"/>
    <cellStyle name="注释 3 2 2" xfId="1886"/>
    <cellStyle name="注释 3 3" xfId="1887"/>
    <cellStyle name="注释 4" xfId="1888"/>
    <cellStyle name="常规_Sheet1" xfId="188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46;&#32418;\&#39044;&#31639;&#25253;&#34920;&#65288;&#19978;&#20132;&#65289;\&#27934;&#21475;-2018&#24180;&#22320;&#26041;&#36130;&#25919;&#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fine"/>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8"/>
  <sheetViews>
    <sheetView showGridLines="0" showZeros="0" zoomScale="93" zoomScaleNormal="93" workbookViewId="0">
      <pane ySplit="4" topLeftCell="A20" activePane="bottomLeft" state="frozen"/>
      <selection/>
      <selection pane="bottomLeft" activeCell="C6" sqref="C6"/>
    </sheetView>
  </sheetViews>
  <sheetFormatPr defaultColWidth="9" defaultRowHeight="15" outlineLevelCol="3"/>
  <cols>
    <col min="1" max="1" width="39.25" style="299" customWidth="1"/>
    <col min="2" max="4" width="30.625" style="299" customWidth="1"/>
    <col min="5" max="16384" width="9" style="299"/>
  </cols>
  <sheetData>
    <row r="1" ht="27.75" customHeight="1" spans="1:4">
      <c r="A1" s="153" t="s">
        <v>0</v>
      </c>
      <c r="B1" s="175"/>
      <c r="C1" s="175"/>
      <c r="D1" s="175"/>
    </row>
    <row r="2" ht="27.75" customHeight="1" spans="1:4">
      <c r="A2" s="174" t="s">
        <v>1</v>
      </c>
      <c r="B2" s="174"/>
      <c r="C2" s="174"/>
      <c r="D2" s="174"/>
    </row>
    <row r="3" ht="27.75" customHeight="1" spans="1:4">
      <c r="A3" s="153"/>
      <c r="B3" s="175"/>
      <c r="C3" s="175"/>
      <c r="D3" s="175" t="s">
        <v>2</v>
      </c>
    </row>
    <row r="4" s="243" customFormat="1" ht="31.5" customHeight="1" spans="1:4">
      <c r="A4" s="221" t="s">
        <v>3</v>
      </c>
      <c r="B4" s="300" t="s">
        <v>4</v>
      </c>
      <c r="C4" s="221" t="s">
        <v>5</v>
      </c>
      <c r="D4" s="221" t="s">
        <v>6</v>
      </c>
    </row>
    <row r="5" ht="20.1" customHeight="1" spans="1:4">
      <c r="A5" s="129" t="s">
        <v>7</v>
      </c>
      <c r="B5" s="151">
        <f>SUM(B6:B21)</f>
        <v>38472</v>
      </c>
      <c r="C5" s="151">
        <f>SUM(C6:C21)</f>
        <v>40618</v>
      </c>
      <c r="D5" s="301">
        <f t="shared" ref="D5:D32" si="0">C5/B5</f>
        <v>1.05578082761489</v>
      </c>
    </row>
    <row r="6" ht="20.1" customHeight="1" spans="1:4">
      <c r="A6" s="129" t="s">
        <v>8</v>
      </c>
      <c r="B6" s="151">
        <v>12616</v>
      </c>
      <c r="C6" s="151">
        <v>12853</v>
      </c>
      <c r="D6" s="301">
        <f t="shared" si="0"/>
        <v>1.01878566899176</v>
      </c>
    </row>
    <row r="7" ht="20.1" customHeight="1" spans="1:4">
      <c r="A7" s="129" t="s">
        <v>9</v>
      </c>
      <c r="B7" s="151">
        <v>3210</v>
      </c>
      <c r="C7" s="151">
        <v>2475</v>
      </c>
      <c r="D7" s="301">
        <f t="shared" si="0"/>
        <v>0.771028037383178</v>
      </c>
    </row>
    <row r="8" ht="20.1" customHeight="1" spans="1:4">
      <c r="A8" s="129" t="s">
        <v>10</v>
      </c>
      <c r="B8" s="302">
        <v>0</v>
      </c>
      <c r="C8" s="302">
        <v>0</v>
      </c>
      <c r="D8" s="301" t="e">
        <f t="shared" si="0"/>
        <v>#DIV/0!</v>
      </c>
    </row>
    <row r="9" ht="20.1" customHeight="1" spans="1:4">
      <c r="A9" s="129" t="s">
        <v>11</v>
      </c>
      <c r="B9" s="151">
        <v>1744</v>
      </c>
      <c r="C9" s="151">
        <v>2066</v>
      </c>
      <c r="D9" s="301">
        <f t="shared" si="0"/>
        <v>1.18463302752294</v>
      </c>
    </row>
    <row r="10" ht="20.1" customHeight="1" spans="1:4">
      <c r="A10" s="129" t="s">
        <v>12</v>
      </c>
      <c r="B10" s="151">
        <v>912</v>
      </c>
      <c r="C10" s="151">
        <v>545</v>
      </c>
      <c r="D10" s="301">
        <f t="shared" si="0"/>
        <v>0.597587719298246</v>
      </c>
    </row>
    <row r="11" ht="20.1" customHeight="1" spans="1:4">
      <c r="A11" s="129" t="s">
        <v>13</v>
      </c>
      <c r="B11" s="151">
        <v>1719</v>
      </c>
      <c r="C11" s="151">
        <v>1688</v>
      </c>
      <c r="D11" s="301">
        <f t="shared" si="0"/>
        <v>0.98196625945317</v>
      </c>
    </row>
    <row r="12" ht="20.1" customHeight="1" spans="1:4">
      <c r="A12" s="129" t="s">
        <v>14</v>
      </c>
      <c r="B12" s="303">
        <v>574</v>
      </c>
      <c r="C12" s="151">
        <v>668</v>
      </c>
      <c r="D12" s="301">
        <f t="shared" si="0"/>
        <v>1.16376306620209</v>
      </c>
    </row>
    <row r="13" ht="20.1" customHeight="1" spans="1:4">
      <c r="A13" s="129" t="s">
        <v>15</v>
      </c>
      <c r="B13" s="151">
        <v>354</v>
      </c>
      <c r="C13" s="151">
        <v>325</v>
      </c>
      <c r="D13" s="301">
        <f t="shared" si="0"/>
        <v>0.918079096045198</v>
      </c>
    </row>
    <row r="14" ht="20.1" customHeight="1" spans="1:4">
      <c r="A14" s="129" t="s">
        <v>16</v>
      </c>
      <c r="B14" s="151">
        <v>726</v>
      </c>
      <c r="C14" s="151">
        <v>507</v>
      </c>
      <c r="D14" s="301">
        <f t="shared" si="0"/>
        <v>0.698347107438017</v>
      </c>
    </row>
    <row r="15" ht="20.1" customHeight="1" spans="1:4">
      <c r="A15" s="129" t="s">
        <v>17</v>
      </c>
      <c r="B15" s="151">
        <v>3620</v>
      </c>
      <c r="C15" s="151">
        <v>3108</v>
      </c>
      <c r="D15" s="301">
        <f t="shared" si="0"/>
        <v>0.858563535911602</v>
      </c>
    </row>
    <row r="16" ht="20.1" customHeight="1" spans="1:4">
      <c r="A16" s="129" t="s">
        <v>18</v>
      </c>
      <c r="B16" s="151">
        <v>1237</v>
      </c>
      <c r="C16" s="151">
        <v>1595</v>
      </c>
      <c r="D16" s="301">
        <f t="shared" si="0"/>
        <v>1.28940986257074</v>
      </c>
    </row>
    <row r="17" ht="20.1" customHeight="1" spans="1:4">
      <c r="A17" s="129" t="s">
        <v>19</v>
      </c>
      <c r="B17" s="151">
        <v>4604</v>
      </c>
      <c r="C17" s="151">
        <v>8699</v>
      </c>
      <c r="D17" s="301">
        <f t="shared" si="0"/>
        <v>1.88944396177237</v>
      </c>
    </row>
    <row r="18" ht="20.1" customHeight="1" spans="1:4">
      <c r="A18" s="129" t="s">
        <v>20</v>
      </c>
      <c r="B18" s="151">
        <v>7025</v>
      </c>
      <c r="C18" s="151">
        <v>5982</v>
      </c>
      <c r="D18" s="301">
        <f t="shared" si="0"/>
        <v>0.85153024911032</v>
      </c>
    </row>
    <row r="19" ht="20.1" customHeight="1" spans="1:4">
      <c r="A19" s="129" t="s">
        <v>21</v>
      </c>
      <c r="B19" s="151"/>
      <c r="C19" s="151"/>
      <c r="D19" s="301" t="e">
        <f t="shared" si="0"/>
        <v>#DIV/0!</v>
      </c>
    </row>
    <row r="20" ht="20.1" customHeight="1" spans="1:4">
      <c r="A20" s="129" t="s">
        <v>22</v>
      </c>
      <c r="B20" s="151">
        <v>131</v>
      </c>
      <c r="C20" s="151">
        <v>107</v>
      </c>
      <c r="D20" s="301">
        <f t="shared" si="0"/>
        <v>0.816793893129771</v>
      </c>
    </row>
    <row r="21" ht="20.1" customHeight="1" spans="1:4">
      <c r="A21" s="129" t="s">
        <v>23</v>
      </c>
      <c r="B21" s="151"/>
      <c r="C21" s="151">
        <v>0</v>
      </c>
      <c r="D21" s="301" t="e">
        <f t="shared" si="0"/>
        <v>#DIV/0!</v>
      </c>
    </row>
    <row r="22" ht="21" customHeight="1" spans="1:4">
      <c r="A22" s="129" t="s">
        <v>24</v>
      </c>
      <c r="B22" s="151">
        <f>SUM(B23:B30)</f>
        <v>27408</v>
      </c>
      <c r="C22" s="151">
        <f>SUM(C23:C30)</f>
        <v>25800</v>
      </c>
      <c r="D22" s="301">
        <f t="shared" si="0"/>
        <v>0.941330998248686</v>
      </c>
    </row>
    <row r="23" ht="20.1" customHeight="1" spans="1:4">
      <c r="A23" s="129" t="s">
        <v>25</v>
      </c>
      <c r="B23" s="151">
        <v>2588</v>
      </c>
      <c r="C23" s="151">
        <v>2861</v>
      </c>
      <c r="D23" s="301">
        <f t="shared" si="0"/>
        <v>1.10548686244204</v>
      </c>
    </row>
    <row r="24" ht="20.1" customHeight="1" spans="1:4">
      <c r="A24" s="129" t="s">
        <v>26</v>
      </c>
      <c r="B24" s="151">
        <v>5812</v>
      </c>
      <c r="C24" s="151">
        <v>4330</v>
      </c>
      <c r="D24" s="301">
        <f t="shared" si="0"/>
        <v>0.745010323468685</v>
      </c>
    </row>
    <row r="25" ht="20.1" customHeight="1" spans="1:4">
      <c r="A25" s="129" t="s">
        <v>27</v>
      </c>
      <c r="B25" s="151">
        <v>7635</v>
      </c>
      <c r="C25" s="151">
        <v>9156</v>
      </c>
      <c r="D25" s="301">
        <f t="shared" si="0"/>
        <v>1.1992141453831</v>
      </c>
    </row>
    <row r="26" ht="20.1" customHeight="1" spans="1:4">
      <c r="A26" s="129" t="s">
        <v>28</v>
      </c>
      <c r="B26" s="151"/>
      <c r="C26" s="151">
        <v>0</v>
      </c>
      <c r="D26" s="301" t="e">
        <f t="shared" si="0"/>
        <v>#DIV/0!</v>
      </c>
    </row>
    <row r="27" ht="20.1" customHeight="1" spans="1:4">
      <c r="A27" s="129" t="s">
        <v>29</v>
      </c>
      <c r="B27" s="151">
        <v>10841</v>
      </c>
      <c r="C27" s="151">
        <v>7322</v>
      </c>
      <c r="D27" s="301">
        <f t="shared" si="0"/>
        <v>0.675398948436491</v>
      </c>
    </row>
    <row r="28" ht="20.1" customHeight="1" spans="1:4">
      <c r="A28" s="129" t="s">
        <v>30</v>
      </c>
      <c r="B28" s="151"/>
      <c r="C28" s="151">
        <v>0</v>
      </c>
      <c r="D28" s="301" t="e">
        <f t="shared" si="0"/>
        <v>#DIV/0!</v>
      </c>
    </row>
    <row r="29" s="297" customFormat="1" ht="20.1" customHeight="1" spans="1:4">
      <c r="A29" s="129" t="s">
        <v>31</v>
      </c>
      <c r="B29" s="151">
        <v>323</v>
      </c>
      <c r="C29" s="151">
        <v>320</v>
      </c>
      <c r="D29" s="301">
        <f t="shared" si="0"/>
        <v>0.990712074303406</v>
      </c>
    </row>
    <row r="30" s="297" customFormat="1" ht="20.1" customHeight="1" spans="1:4">
      <c r="A30" s="129" t="s">
        <v>32</v>
      </c>
      <c r="B30" s="151">
        <v>209</v>
      </c>
      <c r="C30" s="151">
        <v>1811</v>
      </c>
      <c r="D30" s="301">
        <f t="shared" si="0"/>
        <v>8.66507177033493</v>
      </c>
    </row>
    <row r="31" s="298" customFormat="1" ht="20.1" customHeight="1" spans="1:4">
      <c r="A31" s="129" t="s">
        <v>33</v>
      </c>
      <c r="B31" s="151"/>
      <c r="C31" s="151">
        <v>0</v>
      </c>
      <c r="D31" s="301" t="e">
        <f t="shared" si="0"/>
        <v>#DIV/0!</v>
      </c>
    </row>
    <row r="32" s="243" customFormat="1" ht="20.1" customHeight="1" spans="1:4">
      <c r="A32" s="135" t="s">
        <v>34</v>
      </c>
      <c r="B32" s="151">
        <f>B5+B22</f>
        <v>65880</v>
      </c>
      <c r="C32" s="151">
        <f>C5+C22</f>
        <v>66418</v>
      </c>
      <c r="D32" s="301">
        <f t="shared" si="0"/>
        <v>1.0081663630844</v>
      </c>
    </row>
    <row r="33" ht="20.1" customHeight="1" spans="1:4">
      <c r="A33" s="304" t="s">
        <v>33</v>
      </c>
      <c r="B33" s="304"/>
      <c r="C33" s="304"/>
      <c r="D33" s="304"/>
    </row>
    <row r="34" ht="18.75" customHeight="1" spans="1:4">
      <c r="A34" s="305" t="s">
        <v>33</v>
      </c>
      <c r="B34" s="305"/>
      <c r="C34" s="305"/>
      <c r="D34" s="305"/>
    </row>
    <row r="35" ht="20.1" customHeight="1"/>
    <row r="36" ht="20.1" customHeight="1"/>
    <row r="37" ht="20.1" customHeight="1"/>
    <row r="38" ht="20.1" customHeight="1"/>
  </sheetData>
  <sheetProtection selectLockedCells="1"/>
  <mergeCells count="3">
    <mergeCell ref="A2:D2"/>
    <mergeCell ref="A33:D33"/>
    <mergeCell ref="A34:D34"/>
  </mergeCells>
  <printOptions horizontalCentered="1"/>
  <pageMargins left="0.471527777777778" right="0.471527777777778" top="0.196527777777778" bottom="0.0777777777777778" header="0" footer="0"/>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showGridLines="0" showZeros="0" workbookViewId="0">
      <pane xSplit="1" ySplit="5" topLeftCell="B42" activePane="bottomRight" state="frozen"/>
      <selection/>
      <selection pane="topRight"/>
      <selection pane="bottomLeft"/>
      <selection pane="bottomRight" activeCell="B47" sqref="B47"/>
    </sheetView>
  </sheetViews>
  <sheetFormatPr defaultColWidth="9" defaultRowHeight="14.25"/>
  <cols>
    <col min="1" max="1" width="54.25" style="115" customWidth="1"/>
    <col min="2" max="2" width="12.875" style="115" customWidth="1"/>
    <col min="3" max="3" width="19.25" style="115" customWidth="1"/>
    <col min="4" max="4" width="18.875" style="115" customWidth="1"/>
    <col min="5" max="5" width="13.375" style="115" customWidth="1"/>
    <col min="6" max="6" width="13.5" style="115" customWidth="1"/>
    <col min="7" max="7" width="14.625" style="115" customWidth="1"/>
    <col min="8" max="8" width="13.625" style="115" customWidth="1"/>
    <col min="9" max="9" width="13.75" style="115" customWidth="1"/>
    <col min="10" max="16384" width="9" style="115"/>
  </cols>
  <sheetData>
    <row r="1" ht="27.75" customHeight="1" spans="1:9">
      <c r="A1" s="116"/>
      <c r="B1" s="117"/>
      <c r="C1" s="117"/>
      <c r="D1" s="117"/>
      <c r="E1" s="117"/>
      <c r="F1" s="117"/>
      <c r="G1" s="117"/>
      <c r="H1" s="117"/>
      <c r="I1" s="136"/>
    </row>
    <row r="2" ht="27.75" customHeight="1" spans="1:9">
      <c r="A2" s="118" t="s">
        <v>1717</v>
      </c>
      <c r="B2" s="118"/>
      <c r="C2" s="118"/>
      <c r="D2" s="118"/>
      <c r="E2" s="118"/>
      <c r="F2" s="118"/>
      <c r="G2" s="118"/>
      <c r="H2" s="118"/>
      <c r="I2" s="136"/>
    </row>
    <row r="3" ht="27.75" customHeight="1" spans="1:9">
      <c r="A3" s="117"/>
      <c r="B3" s="117"/>
      <c r="C3" s="117"/>
      <c r="D3" s="117"/>
      <c r="E3" s="117"/>
      <c r="F3" s="117"/>
      <c r="G3" s="117"/>
      <c r="H3" s="119" t="s">
        <v>1197</v>
      </c>
      <c r="I3" s="136"/>
    </row>
    <row r="4" s="114" customFormat="1" ht="15" customHeight="1" spans="1:9">
      <c r="A4" s="120" t="s">
        <v>37</v>
      </c>
      <c r="B4" s="120" t="s">
        <v>1718</v>
      </c>
      <c r="C4" s="120" t="s">
        <v>1719</v>
      </c>
      <c r="D4" s="121" t="s">
        <v>1720</v>
      </c>
      <c r="E4" s="121" t="s">
        <v>1721</v>
      </c>
      <c r="F4" s="122" t="s">
        <v>1722</v>
      </c>
      <c r="G4" s="120" t="s">
        <v>1723</v>
      </c>
      <c r="H4" s="120" t="s">
        <v>1724</v>
      </c>
      <c r="I4" s="137" t="s">
        <v>1725</v>
      </c>
    </row>
    <row r="5" s="114" customFormat="1" ht="15" customHeight="1" spans="1:9">
      <c r="A5" s="123"/>
      <c r="B5" s="123"/>
      <c r="C5" s="124"/>
      <c r="D5" s="125"/>
      <c r="E5" s="126"/>
      <c r="F5" s="127"/>
      <c r="G5" s="123"/>
      <c r="H5" s="123"/>
      <c r="I5" s="137"/>
    </row>
    <row r="6" ht="18.4" customHeight="1" spans="1:9">
      <c r="A6" s="128" t="s">
        <v>1726</v>
      </c>
      <c r="B6" s="129">
        <f t="shared" ref="B6:H6" si="0">SUM(B7:B9)</f>
        <v>300</v>
      </c>
      <c r="C6" s="129">
        <f t="shared" si="0"/>
        <v>300</v>
      </c>
      <c r="D6" s="129">
        <f t="shared" si="0"/>
        <v>0</v>
      </c>
      <c r="E6" s="129">
        <f t="shared" si="0"/>
        <v>0</v>
      </c>
      <c r="F6" s="129">
        <f t="shared" si="0"/>
        <v>0</v>
      </c>
      <c r="G6" s="129">
        <f t="shared" si="0"/>
        <v>0</v>
      </c>
      <c r="H6" s="129">
        <f t="shared" si="0"/>
        <v>0</v>
      </c>
      <c r="I6" s="137">
        <f>IF(B6=SUM(C6:H6),0,1)</f>
        <v>0</v>
      </c>
    </row>
    <row r="7" ht="18.4" customHeight="1" spans="1:9">
      <c r="A7" s="130" t="s">
        <v>1727</v>
      </c>
      <c r="B7" s="129">
        <f t="shared" ref="B7:B9" si="1">SUM(C7:H7)</f>
        <v>0</v>
      </c>
      <c r="C7" s="129"/>
      <c r="D7" s="129"/>
      <c r="E7" s="129"/>
      <c r="F7" s="129"/>
      <c r="G7" s="129"/>
      <c r="H7" s="129"/>
      <c r="I7" s="137">
        <f t="shared" ref="I7:I8" si="2">IF(B7=SUM(C7:H7),0,1)</f>
        <v>0</v>
      </c>
    </row>
    <row r="8" ht="18.4" customHeight="1" spans="1:9">
      <c r="A8" s="130" t="s">
        <v>1728</v>
      </c>
      <c r="B8" s="129">
        <f t="shared" si="1"/>
        <v>0</v>
      </c>
      <c r="C8" s="129"/>
      <c r="D8" s="129"/>
      <c r="E8" s="129"/>
      <c r="F8" s="129"/>
      <c r="G8" s="129"/>
      <c r="H8" s="129"/>
      <c r="I8" s="137">
        <f t="shared" si="2"/>
        <v>0</v>
      </c>
    </row>
    <row r="9" ht="18.4" customHeight="1" spans="1:9">
      <c r="A9" s="130" t="s">
        <v>1729</v>
      </c>
      <c r="B9" s="129">
        <f t="shared" si="1"/>
        <v>300</v>
      </c>
      <c r="C9" s="129">
        <v>300</v>
      </c>
      <c r="D9" s="129"/>
      <c r="E9" s="129"/>
      <c r="F9" s="129"/>
      <c r="G9" s="129"/>
      <c r="H9" s="129"/>
      <c r="I9" s="137">
        <f>IF(B9=SUM(C9:H9),0,"散总不符")</f>
        <v>0</v>
      </c>
    </row>
    <row r="10" ht="18.4" customHeight="1" spans="1:9">
      <c r="A10" s="128" t="s">
        <v>1730</v>
      </c>
      <c r="B10" s="129">
        <f t="shared" ref="B10:H10" si="3">SUM(B11:B13)</f>
        <v>1984</v>
      </c>
      <c r="C10" s="129">
        <f t="shared" si="3"/>
        <v>1600</v>
      </c>
      <c r="D10" s="129">
        <f t="shared" si="3"/>
        <v>384</v>
      </c>
      <c r="E10" s="129">
        <f t="shared" si="3"/>
        <v>0</v>
      </c>
      <c r="F10" s="129">
        <f t="shared" si="3"/>
        <v>0</v>
      </c>
      <c r="G10" s="129">
        <f t="shared" si="3"/>
        <v>0</v>
      </c>
      <c r="H10" s="129">
        <f t="shared" si="3"/>
        <v>0</v>
      </c>
      <c r="I10" s="137">
        <f t="shared" ref="I10:I51" si="4">IF(B10=SUM(C10:H10),0,"散总不符")</f>
        <v>0</v>
      </c>
    </row>
    <row r="11" ht="18.4" customHeight="1" spans="1:9">
      <c r="A11" s="130" t="s">
        <v>1731</v>
      </c>
      <c r="B11" s="129">
        <f t="shared" ref="B11:B13" si="5">SUM(C11:H11)</f>
        <v>1984</v>
      </c>
      <c r="C11" s="129">
        <v>1600</v>
      </c>
      <c r="D11" s="129">
        <v>384</v>
      </c>
      <c r="E11" s="129"/>
      <c r="F11" s="129"/>
      <c r="G11" s="129"/>
      <c r="H11" s="129"/>
      <c r="I11" s="137">
        <f t="shared" si="4"/>
        <v>0</v>
      </c>
    </row>
    <row r="12" ht="18.4" customHeight="1" spans="1:9">
      <c r="A12" s="130" t="s">
        <v>1732</v>
      </c>
      <c r="B12" s="129">
        <f t="shared" si="5"/>
        <v>0</v>
      </c>
      <c r="C12" s="129"/>
      <c r="D12" s="129"/>
      <c r="E12" s="129"/>
      <c r="F12" s="129"/>
      <c r="G12" s="129"/>
      <c r="H12" s="129"/>
      <c r="I12" s="137">
        <f t="shared" si="4"/>
        <v>0</v>
      </c>
    </row>
    <row r="13" ht="18.4" customHeight="1" spans="1:9">
      <c r="A13" s="130" t="s">
        <v>1733</v>
      </c>
      <c r="B13" s="129">
        <f t="shared" si="5"/>
        <v>0</v>
      </c>
      <c r="C13" s="129"/>
      <c r="D13" s="129"/>
      <c r="E13" s="129"/>
      <c r="F13" s="129"/>
      <c r="G13" s="129"/>
      <c r="H13" s="129"/>
      <c r="I13" s="137">
        <f t="shared" si="4"/>
        <v>0</v>
      </c>
    </row>
    <row r="14" ht="18.4" customHeight="1" spans="1:9">
      <c r="A14" s="128" t="s">
        <v>1734</v>
      </c>
      <c r="B14" s="129">
        <f t="shared" ref="B14:H14" si="6">SUM(B15:B16)</f>
        <v>0</v>
      </c>
      <c r="C14" s="129">
        <f t="shared" si="6"/>
        <v>0</v>
      </c>
      <c r="D14" s="129">
        <f t="shared" si="6"/>
        <v>0</v>
      </c>
      <c r="E14" s="129">
        <f t="shared" si="6"/>
        <v>0</v>
      </c>
      <c r="F14" s="129">
        <f t="shared" si="6"/>
        <v>0</v>
      </c>
      <c r="G14" s="129">
        <f t="shared" si="6"/>
        <v>0</v>
      </c>
      <c r="H14" s="129">
        <f t="shared" si="6"/>
        <v>0</v>
      </c>
      <c r="I14" s="137">
        <f t="shared" si="4"/>
        <v>0</v>
      </c>
    </row>
    <row r="15" ht="18.4" customHeight="1" spans="1:9">
      <c r="A15" s="128" t="s">
        <v>1735</v>
      </c>
      <c r="B15" s="129">
        <f t="shared" ref="B15:B27" si="7">SUM(C15:H15)</f>
        <v>0</v>
      </c>
      <c r="C15" s="129"/>
      <c r="D15" s="129"/>
      <c r="E15" s="129"/>
      <c r="F15" s="129"/>
      <c r="G15" s="129"/>
      <c r="H15" s="129"/>
      <c r="I15" s="137">
        <f t="shared" si="4"/>
        <v>0</v>
      </c>
    </row>
    <row r="16" ht="18.4" customHeight="1" spans="1:9">
      <c r="A16" s="128" t="s">
        <v>1736</v>
      </c>
      <c r="B16" s="129">
        <f t="shared" si="7"/>
        <v>0</v>
      </c>
      <c r="C16" s="129"/>
      <c r="D16" s="129"/>
      <c r="E16" s="129"/>
      <c r="F16" s="129"/>
      <c r="G16" s="129"/>
      <c r="H16" s="129"/>
      <c r="I16" s="137">
        <f t="shared" si="4"/>
        <v>0</v>
      </c>
    </row>
    <row r="17" ht="18.4" customHeight="1" spans="1:9">
      <c r="A17" s="128" t="s">
        <v>1737</v>
      </c>
      <c r="B17" s="129">
        <f t="shared" ref="B17:H17" si="8">SUM(B18:B27)</f>
        <v>30314</v>
      </c>
      <c r="C17" s="129">
        <f t="shared" si="8"/>
        <v>30110</v>
      </c>
      <c r="D17" s="129">
        <f t="shared" si="8"/>
        <v>204</v>
      </c>
      <c r="E17" s="129">
        <f t="shared" si="8"/>
        <v>0</v>
      </c>
      <c r="F17" s="129">
        <f t="shared" si="8"/>
        <v>0</v>
      </c>
      <c r="G17" s="129">
        <f t="shared" si="8"/>
        <v>0</v>
      </c>
      <c r="H17" s="129">
        <f t="shared" si="8"/>
        <v>0</v>
      </c>
      <c r="I17" s="137">
        <f t="shared" si="4"/>
        <v>0</v>
      </c>
    </row>
    <row r="18" ht="18.4" customHeight="1" spans="1:9">
      <c r="A18" s="128" t="s">
        <v>1738</v>
      </c>
      <c r="B18" s="129">
        <f t="shared" si="7"/>
        <v>21422</v>
      </c>
      <c r="C18" s="129">
        <v>21422</v>
      </c>
      <c r="D18" s="129"/>
      <c r="E18" s="129"/>
      <c r="F18" s="129"/>
      <c r="G18" s="129"/>
      <c r="H18" s="129"/>
      <c r="I18" s="137">
        <f t="shared" si="4"/>
        <v>0</v>
      </c>
    </row>
    <row r="19" ht="18.4" customHeight="1" spans="1:9">
      <c r="A19" s="128" t="s">
        <v>1739</v>
      </c>
      <c r="B19" s="129">
        <f t="shared" si="7"/>
        <v>152</v>
      </c>
      <c r="C19" s="129">
        <v>152</v>
      </c>
      <c r="D19" s="129"/>
      <c r="E19" s="129"/>
      <c r="F19" s="129"/>
      <c r="G19" s="129"/>
      <c r="H19" s="129"/>
      <c r="I19" s="137">
        <f t="shared" si="4"/>
        <v>0</v>
      </c>
    </row>
    <row r="20" ht="18.4" customHeight="1" spans="1:9">
      <c r="A20" s="128" t="s">
        <v>1740</v>
      </c>
      <c r="B20" s="129">
        <f t="shared" si="7"/>
        <v>40</v>
      </c>
      <c r="C20" s="129">
        <v>40</v>
      </c>
      <c r="D20" s="129"/>
      <c r="E20" s="129"/>
      <c r="F20" s="129"/>
      <c r="G20" s="129"/>
      <c r="H20" s="129"/>
      <c r="I20" s="137">
        <f t="shared" si="4"/>
        <v>0</v>
      </c>
    </row>
    <row r="21" ht="18.4" customHeight="1" spans="1:9">
      <c r="A21" s="128" t="s">
        <v>1741</v>
      </c>
      <c r="B21" s="129">
        <f t="shared" si="7"/>
        <v>1000</v>
      </c>
      <c r="C21" s="129">
        <v>1000</v>
      </c>
      <c r="D21" s="129"/>
      <c r="E21" s="129"/>
      <c r="F21" s="129"/>
      <c r="G21" s="129"/>
      <c r="H21" s="129"/>
      <c r="I21" s="137">
        <f t="shared" si="4"/>
        <v>0</v>
      </c>
    </row>
    <row r="22" ht="18.4" customHeight="1" spans="1:9">
      <c r="A22" s="128" t="s">
        <v>1742</v>
      </c>
      <c r="B22" s="129">
        <f t="shared" si="7"/>
        <v>400</v>
      </c>
      <c r="C22" s="129">
        <v>400</v>
      </c>
      <c r="D22" s="129"/>
      <c r="E22" s="129"/>
      <c r="F22" s="129"/>
      <c r="G22" s="129"/>
      <c r="H22" s="129"/>
      <c r="I22" s="137">
        <f t="shared" si="4"/>
        <v>0</v>
      </c>
    </row>
    <row r="23" ht="18.4" customHeight="1" spans="1:9">
      <c r="A23" s="128" t="s">
        <v>1743</v>
      </c>
      <c r="B23" s="129">
        <f t="shared" si="7"/>
        <v>3000</v>
      </c>
      <c r="C23" s="129">
        <v>3000</v>
      </c>
      <c r="D23" s="129"/>
      <c r="E23" s="129"/>
      <c r="F23" s="129"/>
      <c r="G23" s="129"/>
      <c r="H23" s="129"/>
      <c r="I23" s="137">
        <f t="shared" si="4"/>
        <v>0</v>
      </c>
    </row>
    <row r="24" ht="18.4" customHeight="1" spans="1:9">
      <c r="A24" s="128" t="s">
        <v>1744</v>
      </c>
      <c r="B24" s="129">
        <f t="shared" si="7"/>
        <v>3000</v>
      </c>
      <c r="C24" s="129">
        <v>3000</v>
      </c>
      <c r="D24" s="129"/>
      <c r="E24" s="129"/>
      <c r="F24" s="129"/>
      <c r="G24" s="129"/>
      <c r="H24" s="129"/>
      <c r="I24" s="137">
        <f t="shared" si="4"/>
        <v>0</v>
      </c>
    </row>
    <row r="25" ht="18.4" customHeight="1" spans="1:9">
      <c r="A25" s="128" t="s">
        <v>1745</v>
      </c>
      <c r="B25" s="129">
        <f t="shared" si="7"/>
        <v>0</v>
      </c>
      <c r="C25" s="129"/>
      <c r="D25" s="129"/>
      <c r="E25" s="129"/>
      <c r="F25" s="129"/>
      <c r="G25" s="129"/>
      <c r="H25" s="129"/>
      <c r="I25" s="137">
        <f t="shared" si="4"/>
        <v>0</v>
      </c>
    </row>
    <row r="26" ht="18.4" customHeight="1" spans="1:9">
      <c r="A26" s="128" t="s">
        <v>1746</v>
      </c>
      <c r="B26" s="129">
        <f t="shared" si="7"/>
        <v>1300</v>
      </c>
      <c r="C26" s="129">
        <v>1096</v>
      </c>
      <c r="D26" s="129">
        <v>204</v>
      </c>
      <c r="E26" s="129"/>
      <c r="F26" s="129"/>
      <c r="G26" s="129"/>
      <c r="H26" s="129"/>
      <c r="I26" s="137">
        <f t="shared" si="4"/>
        <v>0</v>
      </c>
    </row>
    <row r="27" ht="18.4" customHeight="1" spans="1:9">
      <c r="A27" s="128" t="s">
        <v>1747</v>
      </c>
      <c r="B27" s="129">
        <f t="shared" si="7"/>
        <v>0</v>
      </c>
      <c r="C27" s="129"/>
      <c r="D27" s="129"/>
      <c r="E27" s="129"/>
      <c r="F27" s="129"/>
      <c r="G27" s="129"/>
      <c r="H27" s="129"/>
      <c r="I27" s="137">
        <f t="shared" si="4"/>
        <v>0</v>
      </c>
    </row>
    <row r="28" ht="18.4" customHeight="1" spans="1:9">
      <c r="A28" s="128" t="s">
        <v>1748</v>
      </c>
      <c r="B28" s="129">
        <f t="shared" ref="B28:H28" si="9">SUM(B29:B33)</f>
        <v>260</v>
      </c>
      <c r="C28" s="129">
        <f t="shared" si="9"/>
        <v>0</v>
      </c>
      <c r="D28" s="129">
        <f t="shared" si="9"/>
        <v>260</v>
      </c>
      <c r="E28" s="129">
        <f t="shared" si="9"/>
        <v>0</v>
      </c>
      <c r="F28" s="129">
        <f t="shared" si="9"/>
        <v>0</v>
      </c>
      <c r="G28" s="129">
        <f t="shared" si="9"/>
        <v>0</v>
      </c>
      <c r="H28" s="129">
        <f t="shared" si="9"/>
        <v>0</v>
      </c>
      <c r="I28" s="137">
        <f t="shared" si="4"/>
        <v>0</v>
      </c>
    </row>
    <row r="29" ht="18.4" customHeight="1" spans="1:9">
      <c r="A29" s="128" t="s">
        <v>1749</v>
      </c>
      <c r="B29" s="129">
        <f t="shared" ref="B29:B33" si="10">SUM(C29:H29)</f>
        <v>260</v>
      </c>
      <c r="C29" s="129"/>
      <c r="D29" s="129">
        <v>260</v>
      </c>
      <c r="E29" s="129"/>
      <c r="F29" s="129"/>
      <c r="G29" s="129"/>
      <c r="H29" s="129"/>
      <c r="I29" s="137">
        <f t="shared" si="4"/>
        <v>0</v>
      </c>
    </row>
    <row r="30" ht="18.4" customHeight="1" spans="1:9">
      <c r="A30" s="131" t="s">
        <v>1750</v>
      </c>
      <c r="B30" s="129">
        <f t="shared" si="10"/>
        <v>0</v>
      </c>
      <c r="C30" s="129"/>
      <c r="D30" s="129"/>
      <c r="E30" s="129"/>
      <c r="F30" s="129"/>
      <c r="G30" s="129"/>
      <c r="H30" s="129"/>
      <c r="I30" s="137">
        <f t="shared" si="4"/>
        <v>0</v>
      </c>
    </row>
    <row r="31" ht="18.4" customHeight="1" spans="1:9">
      <c r="A31" s="131" t="s">
        <v>1751</v>
      </c>
      <c r="B31" s="129">
        <f t="shared" si="10"/>
        <v>0</v>
      </c>
      <c r="C31" s="129"/>
      <c r="D31" s="129"/>
      <c r="E31" s="129"/>
      <c r="F31" s="129"/>
      <c r="G31" s="129"/>
      <c r="H31" s="129"/>
      <c r="I31" s="137">
        <f t="shared" si="4"/>
        <v>0</v>
      </c>
    </row>
    <row r="32" ht="18.4" customHeight="1" spans="1:9">
      <c r="A32" s="132" t="s">
        <v>1752</v>
      </c>
      <c r="B32" s="129">
        <f t="shared" si="10"/>
        <v>0</v>
      </c>
      <c r="C32" s="129"/>
      <c r="D32" s="129"/>
      <c r="E32" s="129"/>
      <c r="F32" s="129"/>
      <c r="G32" s="129"/>
      <c r="H32" s="129"/>
      <c r="I32" s="137">
        <f t="shared" si="4"/>
        <v>0</v>
      </c>
    </row>
    <row r="33" ht="18.4" customHeight="1" spans="1:9">
      <c r="A33" s="132" t="s">
        <v>1753</v>
      </c>
      <c r="B33" s="129">
        <f t="shared" si="10"/>
        <v>0</v>
      </c>
      <c r="C33" s="129"/>
      <c r="D33" s="129"/>
      <c r="E33" s="129"/>
      <c r="F33" s="129"/>
      <c r="G33" s="129"/>
      <c r="H33" s="129"/>
      <c r="I33" s="137">
        <f t="shared" si="4"/>
        <v>0</v>
      </c>
    </row>
    <row r="34" ht="18.4" customHeight="1" spans="1:9">
      <c r="A34" s="133" t="s">
        <v>1754</v>
      </c>
      <c r="B34" s="129">
        <f t="shared" ref="B34:H34" si="11">SUM(B35:B44)</f>
        <v>0</v>
      </c>
      <c r="C34" s="129">
        <f t="shared" si="11"/>
        <v>0</v>
      </c>
      <c r="D34" s="129">
        <f t="shared" si="11"/>
        <v>0</v>
      </c>
      <c r="E34" s="129">
        <f t="shared" si="11"/>
        <v>0</v>
      </c>
      <c r="F34" s="129">
        <f t="shared" si="11"/>
        <v>0</v>
      </c>
      <c r="G34" s="129">
        <f t="shared" si="11"/>
        <v>0</v>
      </c>
      <c r="H34" s="129">
        <f t="shared" si="11"/>
        <v>0</v>
      </c>
      <c r="I34" s="137">
        <f t="shared" si="4"/>
        <v>0</v>
      </c>
    </row>
    <row r="35" ht="18.4" customHeight="1" spans="1:9">
      <c r="A35" s="131" t="s">
        <v>1755</v>
      </c>
      <c r="B35" s="129">
        <f t="shared" ref="B35:B44" si="12">SUM(C35:H35)</f>
        <v>0</v>
      </c>
      <c r="C35" s="129"/>
      <c r="D35" s="129"/>
      <c r="E35" s="129"/>
      <c r="F35" s="129"/>
      <c r="G35" s="129"/>
      <c r="H35" s="129"/>
      <c r="I35" s="137">
        <f t="shared" si="4"/>
        <v>0</v>
      </c>
    </row>
    <row r="36" ht="18.4" customHeight="1" spans="1:9">
      <c r="A36" s="131" t="s">
        <v>1756</v>
      </c>
      <c r="B36" s="129">
        <f t="shared" si="12"/>
        <v>0</v>
      </c>
      <c r="C36" s="129"/>
      <c r="D36" s="129"/>
      <c r="E36" s="129"/>
      <c r="F36" s="129"/>
      <c r="G36" s="129"/>
      <c r="H36" s="129"/>
      <c r="I36" s="137">
        <f t="shared" si="4"/>
        <v>0</v>
      </c>
    </row>
    <row r="37" ht="18.4" customHeight="1" spans="1:9">
      <c r="A37" s="131" t="s">
        <v>1757</v>
      </c>
      <c r="B37" s="129">
        <f t="shared" si="12"/>
        <v>0</v>
      </c>
      <c r="C37" s="129"/>
      <c r="D37" s="129"/>
      <c r="E37" s="129"/>
      <c r="F37" s="129"/>
      <c r="G37" s="129"/>
      <c r="H37" s="129"/>
      <c r="I37" s="137">
        <f t="shared" si="4"/>
        <v>0</v>
      </c>
    </row>
    <row r="38" ht="18.4" customHeight="1" spans="1:9">
      <c r="A38" s="131" t="s">
        <v>1758</v>
      </c>
      <c r="B38" s="129">
        <f t="shared" si="12"/>
        <v>0</v>
      </c>
      <c r="C38" s="129"/>
      <c r="D38" s="129"/>
      <c r="E38" s="129"/>
      <c r="F38" s="129"/>
      <c r="G38" s="129"/>
      <c r="H38" s="129"/>
      <c r="I38" s="137">
        <f t="shared" si="4"/>
        <v>0</v>
      </c>
    </row>
    <row r="39" ht="18.4" customHeight="1" spans="1:9">
      <c r="A39" s="131" t="s">
        <v>1759</v>
      </c>
      <c r="B39" s="129">
        <f t="shared" si="12"/>
        <v>0</v>
      </c>
      <c r="C39" s="129"/>
      <c r="D39" s="129"/>
      <c r="E39" s="129"/>
      <c r="F39" s="129"/>
      <c r="G39" s="129"/>
      <c r="H39" s="129"/>
      <c r="I39" s="137">
        <f t="shared" si="4"/>
        <v>0</v>
      </c>
    </row>
    <row r="40" ht="18.4" customHeight="1" spans="1:9">
      <c r="A40" s="131" t="s">
        <v>1760</v>
      </c>
      <c r="B40" s="129">
        <f t="shared" si="12"/>
        <v>0</v>
      </c>
      <c r="C40" s="129"/>
      <c r="D40" s="129"/>
      <c r="E40" s="129"/>
      <c r="F40" s="129"/>
      <c r="G40" s="129"/>
      <c r="H40" s="129"/>
      <c r="I40" s="137">
        <f t="shared" si="4"/>
        <v>0</v>
      </c>
    </row>
    <row r="41" ht="18.4" customHeight="1" spans="1:9">
      <c r="A41" s="131" t="s">
        <v>1761</v>
      </c>
      <c r="B41" s="129">
        <f t="shared" si="12"/>
        <v>0</v>
      </c>
      <c r="C41" s="129"/>
      <c r="D41" s="129"/>
      <c r="E41" s="129"/>
      <c r="F41" s="129"/>
      <c r="G41" s="129"/>
      <c r="H41" s="129"/>
      <c r="I41" s="137">
        <f t="shared" si="4"/>
        <v>0</v>
      </c>
    </row>
    <row r="42" ht="18.4" customHeight="1" spans="1:9">
      <c r="A42" s="131" t="s">
        <v>1762</v>
      </c>
      <c r="B42" s="129">
        <f t="shared" si="12"/>
        <v>0</v>
      </c>
      <c r="C42" s="129"/>
      <c r="D42" s="129"/>
      <c r="E42" s="129"/>
      <c r="F42" s="129"/>
      <c r="G42" s="129"/>
      <c r="H42" s="129"/>
      <c r="I42" s="137">
        <f t="shared" si="4"/>
        <v>0</v>
      </c>
    </row>
    <row r="43" ht="18.4" customHeight="1" spans="1:9">
      <c r="A43" s="131" t="s">
        <v>1763</v>
      </c>
      <c r="B43" s="129">
        <f t="shared" si="12"/>
        <v>0</v>
      </c>
      <c r="C43" s="129"/>
      <c r="D43" s="129"/>
      <c r="E43" s="129"/>
      <c r="F43" s="129"/>
      <c r="G43" s="129"/>
      <c r="H43" s="129"/>
      <c r="I43" s="137">
        <f t="shared" si="4"/>
        <v>0</v>
      </c>
    </row>
    <row r="44" ht="18.4" customHeight="1" spans="1:9">
      <c r="A44" s="131" t="s">
        <v>1764</v>
      </c>
      <c r="B44" s="129">
        <f t="shared" si="12"/>
        <v>0</v>
      </c>
      <c r="C44" s="129"/>
      <c r="D44" s="129"/>
      <c r="E44" s="129"/>
      <c r="F44" s="129"/>
      <c r="G44" s="129"/>
      <c r="H44" s="129"/>
      <c r="I44" s="137">
        <f t="shared" si="4"/>
        <v>0</v>
      </c>
    </row>
    <row r="45" ht="18.4" customHeight="1" spans="1:9">
      <c r="A45" s="133" t="s">
        <v>1765</v>
      </c>
      <c r="B45" s="129">
        <f t="shared" ref="B45:H45" si="13">B46</f>
        <v>0</v>
      </c>
      <c r="C45" s="129">
        <f t="shared" si="13"/>
        <v>0</v>
      </c>
      <c r="D45" s="129">
        <f t="shared" si="13"/>
        <v>0</v>
      </c>
      <c r="E45" s="129">
        <f t="shared" si="13"/>
        <v>0</v>
      </c>
      <c r="F45" s="129">
        <f t="shared" si="13"/>
        <v>0</v>
      </c>
      <c r="G45" s="129">
        <f t="shared" si="13"/>
        <v>0</v>
      </c>
      <c r="H45" s="129">
        <f t="shared" si="13"/>
        <v>0</v>
      </c>
      <c r="I45" s="137">
        <f t="shared" si="4"/>
        <v>0</v>
      </c>
    </row>
    <row r="46" ht="18.4" customHeight="1" spans="1:9">
      <c r="A46" s="131" t="s">
        <v>1766</v>
      </c>
      <c r="B46" s="129">
        <f t="shared" ref="B46:B52" si="14">SUM(C46:H46)</f>
        <v>0</v>
      </c>
      <c r="C46" s="129"/>
      <c r="D46" s="129"/>
      <c r="E46" s="129"/>
      <c r="F46" s="129"/>
      <c r="G46" s="129"/>
      <c r="H46" s="129"/>
      <c r="I46" s="137">
        <f t="shared" si="4"/>
        <v>0</v>
      </c>
    </row>
    <row r="47" ht="18.4" customHeight="1" spans="1:9">
      <c r="A47" s="133" t="s">
        <v>1767</v>
      </c>
      <c r="B47" s="129">
        <f t="shared" ref="B47:H47" si="15">SUM(B48:B50)</f>
        <v>1800</v>
      </c>
      <c r="C47" s="129">
        <f t="shared" si="15"/>
        <v>0</v>
      </c>
      <c r="D47" s="129">
        <f t="shared" si="15"/>
        <v>1800</v>
      </c>
      <c r="E47" s="129">
        <f t="shared" si="15"/>
        <v>0</v>
      </c>
      <c r="F47" s="129">
        <f t="shared" si="15"/>
        <v>0</v>
      </c>
      <c r="G47" s="129">
        <f t="shared" si="15"/>
        <v>0</v>
      </c>
      <c r="H47" s="129">
        <f t="shared" si="15"/>
        <v>0</v>
      </c>
      <c r="I47" s="137">
        <f t="shared" si="4"/>
        <v>0</v>
      </c>
    </row>
    <row r="48" ht="18.4" customHeight="1" spans="1:9">
      <c r="A48" s="131" t="s">
        <v>1768</v>
      </c>
      <c r="B48" s="129">
        <f t="shared" si="14"/>
        <v>0</v>
      </c>
      <c r="C48" s="129"/>
      <c r="D48" s="129"/>
      <c r="E48" s="129"/>
      <c r="F48" s="129"/>
      <c r="G48" s="129"/>
      <c r="H48" s="129"/>
      <c r="I48" s="137">
        <f t="shared" si="4"/>
        <v>0</v>
      </c>
    </row>
    <row r="49" ht="18.4" customHeight="1" spans="1:9">
      <c r="A49" s="131" t="s">
        <v>1769</v>
      </c>
      <c r="B49" s="129">
        <f t="shared" si="14"/>
        <v>0</v>
      </c>
      <c r="C49" s="129"/>
      <c r="D49" s="129"/>
      <c r="E49" s="129"/>
      <c r="F49" s="129"/>
      <c r="G49" s="129"/>
      <c r="H49" s="129"/>
      <c r="I49" s="137">
        <f t="shared" si="4"/>
        <v>0</v>
      </c>
    </row>
    <row r="50" ht="18.4" customHeight="1" spans="1:9">
      <c r="A50" s="131" t="s">
        <v>1770</v>
      </c>
      <c r="B50" s="129">
        <f t="shared" si="14"/>
        <v>1800</v>
      </c>
      <c r="C50" s="129"/>
      <c r="D50" s="129">
        <v>1800</v>
      </c>
      <c r="E50" s="129"/>
      <c r="F50" s="129"/>
      <c r="G50" s="129"/>
      <c r="H50" s="129"/>
      <c r="I50" s="137">
        <f t="shared" si="4"/>
        <v>0</v>
      </c>
    </row>
    <row r="51" ht="18.4" customHeight="1" spans="1:9">
      <c r="A51" s="133" t="s">
        <v>1771</v>
      </c>
      <c r="B51" s="129">
        <f t="shared" si="14"/>
        <v>440</v>
      </c>
      <c r="C51" s="129"/>
      <c r="D51" s="129">
        <v>440</v>
      </c>
      <c r="E51" s="129"/>
      <c r="F51" s="129"/>
      <c r="G51" s="129"/>
      <c r="H51" s="129"/>
      <c r="I51" s="137">
        <f t="shared" si="4"/>
        <v>0</v>
      </c>
    </row>
    <row r="52" ht="18.4" customHeight="1" spans="1:9">
      <c r="A52" s="133" t="s">
        <v>1772</v>
      </c>
      <c r="B52" s="129">
        <f t="shared" si="14"/>
        <v>0</v>
      </c>
      <c r="C52" s="134"/>
      <c r="D52" s="134"/>
      <c r="E52" s="134"/>
      <c r="F52" s="134"/>
      <c r="G52" s="134"/>
      <c r="H52" s="134"/>
      <c r="I52" s="137"/>
    </row>
    <row r="53" ht="18.4" customHeight="1" spans="1:9">
      <c r="A53" s="134"/>
      <c r="B53" s="134"/>
      <c r="C53" s="134"/>
      <c r="D53" s="134"/>
      <c r="E53" s="134"/>
      <c r="F53" s="134"/>
      <c r="G53" s="134"/>
      <c r="H53" s="134"/>
      <c r="I53" s="137"/>
    </row>
    <row r="54" ht="20.1" customHeight="1" spans="1:9">
      <c r="A54" s="134"/>
      <c r="B54" s="134"/>
      <c r="C54" s="134"/>
      <c r="D54" s="134"/>
      <c r="E54" s="134"/>
      <c r="F54" s="134"/>
      <c r="G54" s="134"/>
      <c r="H54" s="134"/>
      <c r="I54" s="137"/>
    </row>
    <row r="55" ht="20.1" customHeight="1" spans="1:9">
      <c r="A55" s="134"/>
      <c r="B55" s="134"/>
      <c r="C55" s="134"/>
      <c r="D55" s="134"/>
      <c r="E55" s="134"/>
      <c r="F55" s="134"/>
      <c r="G55" s="134"/>
      <c r="H55" s="134"/>
      <c r="I55" s="137"/>
    </row>
    <row r="56" ht="20.1" customHeight="1" spans="1:9">
      <c r="A56" s="135" t="s">
        <v>1195</v>
      </c>
      <c r="B56" s="129">
        <f t="shared" ref="B56:H56" si="16">SUM(B6,B10,B14,B17,B28,B34,B45,B47,B51,B52)</f>
        <v>35098</v>
      </c>
      <c r="C56" s="129">
        <f t="shared" si="16"/>
        <v>32010</v>
      </c>
      <c r="D56" s="129">
        <f t="shared" si="16"/>
        <v>3088</v>
      </c>
      <c r="E56" s="129">
        <f t="shared" si="16"/>
        <v>0</v>
      </c>
      <c r="F56" s="129">
        <f t="shared" si="16"/>
        <v>0</v>
      </c>
      <c r="G56" s="129">
        <f t="shared" si="16"/>
        <v>0</v>
      </c>
      <c r="H56" s="129">
        <f t="shared" si="16"/>
        <v>0</v>
      </c>
      <c r="I56" s="137">
        <f>IF(B56=SUM(C56:H56),0,"散总不符")</f>
        <v>0</v>
      </c>
    </row>
    <row r="57" ht="20.1" customHeight="1" spans="9:9">
      <c r="I57" s="138">
        <f>COUNTIF($I$6:$I$56,"散总不符")</f>
        <v>0</v>
      </c>
    </row>
    <row r="58" ht="20.1" customHeight="1"/>
    <row r="59" ht="20.1" customHeight="1"/>
    <row r="60" ht="20.1" customHeight="1"/>
    <row r="61" ht="20.1" customHeight="1"/>
    <row r="62" ht="20.1" customHeight="1"/>
    <row r="63" ht="20.1" customHeight="1"/>
  </sheetData>
  <mergeCells count="10">
    <mergeCell ref="A2:H2"/>
    <mergeCell ref="A4:A5"/>
    <mergeCell ref="B4:B5"/>
    <mergeCell ref="C4:C5"/>
    <mergeCell ref="D4:D5"/>
    <mergeCell ref="E4:E5"/>
    <mergeCell ref="F4:F5"/>
    <mergeCell ref="G4:G5"/>
    <mergeCell ref="H4:H5"/>
    <mergeCell ref="I4:I5"/>
  </mergeCells>
  <printOptions horizontalCentered="1"/>
  <pageMargins left="0.46875" right="0.46875" top="0.588888888888889" bottom="0.46875" header="0.309027777777778" footer="0.309027777777778"/>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A17" sqref="A17"/>
    </sheetView>
  </sheetViews>
  <sheetFormatPr defaultColWidth="8" defaultRowHeight="14.25" customHeight="1" outlineLevelCol="6"/>
  <cols>
    <col min="1" max="1" width="27" style="105" customWidth="1"/>
    <col min="2" max="7" width="16.5" style="105" customWidth="1"/>
    <col min="8" max="16384" width="8" style="105"/>
  </cols>
  <sheetData>
    <row r="1" ht="38.25" customHeight="1" spans="1:7">
      <c r="A1" s="106" t="s">
        <v>1773</v>
      </c>
      <c r="B1" s="106"/>
      <c r="C1" s="106"/>
      <c r="D1" s="106"/>
      <c r="E1" s="106"/>
      <c r="F1" s="106"/>
      <c r="G1" s="106"/>
    </row>
    <row r="2" ht="20.25" customHeight="1" spans="1:7">
      <c r="A2" s="107"/>
      <c r="B2" s="107"/>
      <c r="C2" s="107"/>
      <c r="D2" s="107"/>
      <c r="E2" s="107"/>
      <c r="F2" s="107"/>
      <c r="G2" s="108" t="s">
        <v>1506</v>
      </c>
    </row>
    <row r="3" ht="21.75" customHeight="1" spans="1:7">
      <c r="A3" s="109" t="s">
        <v>1774</v>
      </c>
      <c r="B3" s="109" t="s">
        <v>1775</v>
      </c>
      <c r="C3" s="109" t="s">
        <v>1776</v>
      </c>
      <c r="D3" s="109"/>
      <c r="E3" s="109"/>
      <c r="F3" s="109"/>
      <c r="G3" s="109" t="s">
        <v>1777</v>
      </c>
    </row>
    <row r="4" ht="30" customHeight="1" spans="1:7">
      <c r="A4" s="109"/>
      <c r="B4" s="109"/>
      <c r="C4" s="109" t="s">
        <v>1778</v>
      </c>
      <c r="D4" s="109" t="s">
        <v>1779</v>
      </c>
      <c r="E4" s="109"/>
      <c r="F4" s="109" t="s">
        <v>1780</v>
      </c>
      <c r="G4" s="109"/>
    </row>
    <row r="5" ht="30" customHeight="1" spans="1:7">
      <c r="A5" s="109"/>
      <c r="B5" s="109"/>
      <c r="C5" s="109"/>
      <c r="D5" s="109" t="s">
        <v>1781</v>
      </c>
      <c r="E5" s="109" t="s">
        <v>1782</v>
      </c>
      <c r="F5" s="109"/>
      <c r="G5" s="109"/>
    </row>
    <row r="6" ht="30" customHeight="1" spans="1:7">
      <c r="A6" s="110" t="s">
        <v>1783</v>
      </c>
      <c r="B6" s="109">
        <v>4609</v>
      </c>
      <c r="C6" s="109">
        <v>14000</v>
      </c>
      <c r="D6" s="109">
        <v>34000</v>
      </c>
      <c r="E6" s="109">
        <v>705</v>
      </c>
      <c r="F6" s="109">
        <f t="shared" ref="F6:F15" si="0">C6+D6+E6</f>
        <v>48705</v>
      </c>
      <c r="G6" s="111" t="s">
        <v>1784</v>
      </c>
    </row>
    <row r="7" ht="30" customHeight="1" spans="1:7">
      <c r="A7" s="110" t="s">
        <v>1785</v>
      </c>
      <c r="B7" s="111">
        <v>1393</v>
      </c>
      <c r="C7" s="111">
        <v>21200</v>
      </c>
      <c r="D7" s="111"/>
      <c r="E7" s="111">
        <v>27100</v>
      </c>
      <c r="F7" s="109">
        <f t="shared" si="0"/>
        <v>48300</v>
      </c>
      <c r="G7" s="111"/>
    </row>
    <row r="8" ht="30" customHeight="1" spans="1:7">
      <c r="A8" s="110" t="s">
        <v>1786</v>
      </c>
      <c r="B8" s="111">
        <v>26828</v>
      </c>
      <c r="C8" s="111">
        <v>3300</v>
      </c>
      <c r="D8" s="111">
        <v>17800</v>
      </c>
      <c r="E8" s="111">
        <v>1000</v>
      </c>
      <c r="F8" s="109">
        <f t="shared" si="0"/>
        <v>22100</v>
      </c>
      <c r="G8" s="111"/>
    </row>
    <row r="9" ht="30" customHeight="1" spans="1:7">
      <c r="A9" s="110" t="s">
        <v>1787</v>
      </c>
      <c r="B9" s="111">
        <v>437</v>
      </c>
      <c r="C9" s="111">
        <v>740</v>
      </c>
      <c r="D9" s="111"/>
      <c r="E9" s="111"/>
      <c r="F9" s="109">
        <f t="shared" si="0"/>
        <v>740</v>
      </c>
      <c r="G9" s="111"/>
    </row>
    <row r="10" ht="30" customHeight="1" spans="1:7">
      <c r="A10" s="110" t="s">
        <v>1788</v>
      </c>
      <c r="B10" s="111">
        <v>2581</v>
      </c>
      <c r="C10" s="111">
        <v>1800</v>
      </c>
      <c r="D10" s="111"/>
      <c r="E10" s="111"/>
      <c r="F10" s="109">
        <f t="shared" si="0"/>
        <v>1800</v>
      </c>
      <c r="G10" s="111" t="s">
        <v>1789</v>
      </c>
    </row>
    <row r="11" ht="30" customHeight="1" spans="1:7">
      <c r="A11" s="110" t="s">
        <v>1790</v>
      </c>
      <c r="B11" s="111">
        <v>49306</v>
      </c>
      <c r="C11" s="111">
        <v>18800</v>
      </c>
      <c r="D11" s="111">
        <v>38292</v>
      </c>
      <c r="E11" s="111">
        <v>3100</v>
      </c>
      <c r="F11" s="109">
        <f t="shared" si="0"/>
        <v>60192</v>
      </c>
      <c r="G11" s="111" t="s">
        <v>1791</v>
      </c>
    </row>
    <row r="12" ht="30" customHeight="1" spans="1:7">
      <c r="A12" s="110" t="s">
        <v>1792</v>
      </c>
      <c r="B12" s="112">
        <v>15371</v>
      </c>
      <c r="C12" s="112">
        <v>13200</v>
      </c>
      <c r="D12" s="112"/>
      <c r="E12" s="112"/>
      <c r="F12" s="109">
        <f t="shared" si="0"/>
        <v>13200</v>
      </c>
      <c r="G12" s="111"/>
    </row>
    <row r="13" ht="30" customHeight="1" spans="1:7">
      <c r="A13" s="110" t="s">
        <v>1793</v>
      </c>
      <c r="B13" s="112">
        <v>2242</v>
      </c>
      <c r="C13" s="112">
        <v>530</v>
      </c>
      <c r="D13" s="112"/>
      <c r="E13" s="112"/>
      <c r="F13" s="109">
        <f t="shared" si="0"/>
        <v>530</v>
      </c>
      <c r="G13" s="111"/>
    </row>
    <row r="14" ht="30" customHeight="1" spans="1:7">
      <c r="A14" s="110" t="s">
        <v>1794</v>
      </c>
      <c r="B14" s="111">
        <v>-1461</v>
      </c>
      <c r="C14" s="111"/>
      <c r="D14" s="111"/>
      <c r="E14" s="111">
        <v>300</v>
      </c>
      <c r="F14" s="109">
        <f t="shared" si="0"/>
        <v>300</v>
      </c>
      <c r="G14" s="111" t="s">
        <v>1795</v>
      </c>
    </row>
    <row r="15" ht="30" customHeight="1" spans="1:7">
      <c r="A15" s="110" t="s">
        <v>1796</v>
      </c>
      <c r="B15" s="111">
        <v>3</v>
      </c>
      <c r="C15" s="111"/>
      <c r="D15" s="111">
        <v>1800</v>
      </c>
      <c r="E15" s="111">
        <v>210</v>
      </c>
      <c r="F15" s="109">
        <f t="shared" si="0"/>
        <v>2010</v>
      </c>
      <c r="G15" s="111"/>
    </row>
    <row r="16" ht="30" customHeight="1" spans="1:7">
      <c r="A16" s="111" t="s">
        <v>1797</v>
      </c>
      <c r="B16" s="111">
        <f>SUM(B6:B15)</f>
        <v>101309</v>
      </c>
      <c r="C16" s="111">
        <f>SUM(C6:C15)</f>
        <v>73570</v>
      </c>
      <c r="D16" s="111">
        <f>SUM(D6:D15)</f>
        <v>91892</v>
      </c>
      <c r="E16" s="111">
        <f>SUM(E6:E15)</f>
        <v>32415</v>
      </c>
      <c r="F16" s="111">
        <f>SUM(F6:F15)</f>
        <v>197877</v>
      </c>
      <c r="G16" s="111"/>
    </row>
    <row r="17" ht="30" customHeight="1" spans="1:7">
      <c r="A17" s="113" t="s">
        <v>1798</v>
      </c>
      <c r="B17" s="113"/>
      <c r="C17" s="113"/>
      <c r="D17" s="113"/>
      <c r="E17" s="113"/>
      <c r="F17" s="113"/>
      <c r="G17" s="113"/>
    </row>
    <row r="18" ht="30" customHeight="1"/>
  </sheetData>
  <mergeCells count="8">
    <mergeCell ref="A1:G1"/>
    <mergeCell ref="C3:F3"/>
    <mergeCell ref="D4:E4"/>
    <mergeCell ref="A3:A5"/>
    <mergeCell ref="B3:B5"/>
    <mergeCell ref="C4:C5"/>
    <mergeCell ref="F4:F5"/>
    <mergeCell ref="G3:G5"/>
  </mergeCells>
  <pageMargins left="0.471527777777778" right="0.511805555555556" top="0.55" bottom="0.432638888888889" header="0.509027777777778" footer="0.509027777777778"/>
  <pageSetup paperSize="9" orientation="landscape" errors="blank"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workbookViewId="0">
      <selection activeCell="F7" sqref="F7"/>
    </sheetView>
  </sheetViews>
  <sheetFormatPr defaultColWidth="9" defaultRowHeight="14.25" outlineLevelCol="3"/>
  <cols>
    <col min="1" max="1" width="29.125" style="1" customWidth="1"/>
    <col min="2" max="2" width="21.5" style="1" customWidth="1"/>
    <col min="3" max="3" width="22.25" style="1" customWidth="1"/>
    <col min="4" max="4" width="21.5" style="77" customWidth="1"/>
    <col min="5" max="16379" width="9" style="1"/>
  </cols>
  <sheetData>
    <row r="1" spans="1:1">
      <c r="A1" s="78"/>
    </row>
    <row r="2" ht="33" customHeight="1" spans="1:4">
      <c r="A2" s="97" t="s">
        <v>1799</v>
      </c>
      <c r="B2" s="97"/>
      <c r="C2" s="97"/>
      <c r="D2" s="97"/>
    </row>
    <row r="3" ht="21" customHeight="1" spans="1:3">
      <c r="A3" s="80"/>
      <c r="B3" s="80"/>
      <c r="C3" s="81" t="s">
        <v>1506</v>
      </c>
    </row>
    <row r="4" ht="32" customHeight="1" spans="1:4">
      <c r="A4" s="83" t="s">
        <v>1774</v>
      </c>
      <c r="B4" s="83" t="s">
        <v>1775</v>
      </c>
      <c r="C4" s="83" t="s">
        <v>1800</v>
      </c>
      <c r="D4" s="98" t="s">
        <v>1801</v>
      </c>
    </row>
    <row r="5" ht="18" customHeight="1" spans="1:4">
      <c r="A5" s="87"/>
      <c r="B5" s="87"/>
      <c r="C5" s="87"/>
      <c r="D5" s="98"/>
    </row>
    <row r="6" ht="5" customHeight="1" spans="1:4">
      <c r="A6" s="89"/>
      <c r="B6" s="89"/>
      <c r="C6" s="89"/>
      <c r="D6" s="98"/>
    </row>
    <row r="7" ht="32" customHeight="1" spans="1:4">
      <c r="A7" s="99" t="s">
        <v>1783</v>
      </c>
      <c r="B7" s="100">
        <v>4609</v>
      </c>
      <c r="C7" s="101">
        <v>50000</v>
      </c>
      <c r="D7" s="102" t="s">
        <v>1784</v>
      </c>
    </row>
    <row r="8" ht="32" customHeight="1" spans="1:4">
      <c r="A8" s="99" t="s">
        <v>1785</v>
      </c>
      <c r="B8" s="102">
        <v>1393</v>
      </c>
      <c r="C8" s="103">
        <v>48250</v>
      </c>
      <c r="D8" s="102"/>
    </row>
    <row r="9" ht="32" customHeight="1" spans="1:4">
      <c r="A9" s="99" t="s">
        <v>1786</v>
      </c>
      <c r="B9" s="102">
        <v>26828</v>
      </c>
      <c r="C9" s="103">
        <v>17600</v>
      </c>
      <c r="D9" s="102"/>
    </row>
    <row r="10" ht="32" customHeight="1" spans="1:4">
      <c r="A10" s="99" t="s">
        <v>1787</v>
      </c>
      <c r="B10" s="102">
        <v>437</v>
      </c>
      <c r="C10" s="103">
        <v>1040</v>
      </c>
      <c r="D10" s="102"/>
    </row>
    <row r="11" ht="32" customHeight="1" spans="1:4">
      <c r="A11" s="99" t="s">
        <v>1788</v>
      </c>
      <c r="B11" s="102">
        <v>2581</v>
      </c>
      <c r="C11" s="103">
        <v>1600</v>
      </c>
      <c r="D11" s="102" t="s">
        <v>1789</v>
      </c>
    </row>
    <row r="12" ht="32" customHeight="1" spans="1:4">
      <c r="A12" s="99" t="s">
        <v>1790</v>
      </c>
      <c r="B12" s="102">
        <v>49306</v>
      </c>
      <c r="C12" s="103">
        <v>64300</v>
      </c>
      <c r="D12" s="102" t="s">
        <v>1791</v>
      </c>
    </row>
    <row r="13" ht="32" customHeight="1" spans="1:4">
      <c r="A13" s="99" t="s">
        <v>1792</v>
      </c>
      <c r="B13" s="104">
        <v>15371</v>
      </c>
      <c r="C13" s="103">
        <v>8640</v>
      </c>
      <c r="D13" s="102"/>
    </row>
    <row r="14" ht="32" customHeight="1" spans="1:4">
      <c r="A14" s="99" t="s">
        <v>1793</v>
      </c>
      <c r="B14" s="104">
        <v>2242</v>
      </c>
      <c r="C14" s="103">
        <v>530</v>
      </c>
      <c r="D14" s="102"/>
    </row>
    <row r="15" ht="32" customHeight="1" spans="1:4">
      <c r="A15" s="99" t="s">
        <v>1794</v>
      </c>
      <c r="B15" s="102">
        <v>-1461</v>
      </c>
      <c r="C15" s="103">
        <v>1700</v>
      </c>
      <c r="D15" s="102" t="s">
        <v>1795</v>
      </c>
    </row>
    <row r="16" ht="32" customHeight="1" spans="1:4">
      <c r="A16" s="99" t="s">
        <v>1796</v>
      </c>
      <c r="B16" s="102">
        <v>3</v>
      </c>
      <c r="C16" s="102">
        <v>2000</v>
      </c>
      <c r="D16" s="102"/>
    </row>
    <row r="17" ht="32" customHeight="1" spans="1:4">
      <c r="A17" s="92" t="s">
        <v>1797</v>
      </c>
      <c r="B17" s="91">
        <f>SUM(B7:B16)</f>
        <v>101309</v>
      </c>
      <c r="C17" s="91">
        <f>SUM(C7:C16)</f>
        <v>195660</v>
      </c>
      <c r="D17" s="98"/>
    </row>
  </sheetData>
  <mergeCells count="5">
    <mergeCell ref="A2:D2"/>
    <mergeCell ref="A4:A6"/>
    <mergeCell ref="B4:B6"/>
    <mergeCell ref="C4:C6"/>
    <mergeCell ref="D4:D6"/>
  </mergeCells>
  <printOptions horizontalCentered="1"/>
  <pageMargins left="0.790277777777778" right="0.0777777777777778" top="0.707638888888889" bottom="0.511805555555556" header="0.5" footer="0.5"/>
  <pageSetup paperSize="9"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8"/>
  <sheetViews>
    <sheetView workbookViewId="0">
      <selection activeCell="L4" sqref="L4"/>
    </sheetView>
  </sheetViews>
  <sheetFormatPr defaultColWidth="9" defaultRowHeight="14.25"/>
  <cols>
    <col min="1" max="1" width="11.75" style="1" customWidth="1"/>
    <col min="2" max="2" width="7.5" style="1" customWidth="1"/>
    <col min="3" max="3" width="10.25" style="1" customWidth="1"/>
    <col min="4" max="4" width="6.75" style="1"/>
    <col min="5" max="5" width="9.25" style="1"/>
    <col min="6" max="6" width="8.625" style="1"/>
    <col min="7" max="7" width="9" style="1"/>
    <col min="8" max="8" width="8.875" style="1" customWidth="1"/>
    <col min="9" max="9" width="14.3" style="77" customWidth="1"/>
    <col min="10" max="16384" width="9" style="1"/>
  </cols>
  <sheetData>
    <row r="1" spans="1:1">
      <c r="A1" s="78"/>
    </row>
    <row r="2" ht="33" customHeight="1" spans="1:9">
      <c r="A2" s="79" t="s">
        <v>1802</v>
      </c>
      <c r="B2" s="79"/>
      <c r="C2" s="79"/>
      <c r="D2" s="79"/>
      <c r="E2" s="79"/>
      <c r="F2" s="79"/>
      <c r="G2" s="79"/>
      <c r="H2" s="79"/>
      <c r="I2" s="94"/>
    </row>
    <row r="3" ht="27" customHeight="1" spans="1:9">
      <c r="A3" s="80"/>
      <c r="B3" s="80"/>
      <c r="C3" s="80"/>
      <c r="D3" s="81"/>
      <c r="E3" s="81"/>
      <c r="F3" s="80"/>
      <c r="G3" s="81" t="s">
        <v>1506</v>
      </c>
      <c r="H3" s="82"/>
      <c r="I3" s="95"/>
    </row>
    <row r="4" ht="27" customHeight="1" spans="1:9">
      <c r="A4" s="83" t="s">
        <v>1803</v>
      </c>
      <c r="B4" s="83" t="s">
        <v>1775</v>
      </c>
      <c r="C4" s="84" t="s">
        <v>1804</v>
      </c>
      <c r="D4" s="85"/>
      <c r="E4" s="85"/>
      <c r="F4" s="86"/>
      <c r="G4" s="83" t="s">
        <v>1800</v>
      </c>
      <c r="H4" s="83" t="s">
        <v>1805</v>
      </c>
      <c r="I4" s="96" t="s">
        <v>1801</v>
      </c>
    </row>
    <row r="5" ht="27" customHeight="1" spans="1:9">
      <c r="A5" s="87"/>
      <c r="B5" s="87"/>
      <c r="C5" s="88" t="s">
        <v>1778</v>
      </c>
      <c r="D5" s="88" t="s">
        <v>1779</v>
      </c>
      <c r="E5" s="88"/>
      <c r="F5" s="88" t="s">
        <v>1780</v>
      </c>
      <c r="G5" s="87"/>
      <c r="H5" s="87"/>
      <c r="I5" s="96"/>
    </row>
    <row r="6" ht="27" customHeight="1" spans="1:9">
      <c r="A6" s="89"/>
      <c r="B6" s="89"/>
      <c r="C6" s="88"/>
      <c r="D6" s="88" t="s">
        <v>1806</v>
      </c>
      <c r="E6" s="88" t="s">
        <v>1807</v>
      </c>
      <c r="F6" s="88"/>
      <c r="G6" s="89"/>
      <c r="H6" s="89"/>
      <c r="I6" s="96"/>
    </row>
    <row r="7" ht="39.95" customHeight="1" spans="1:9">
      <c r="A7" s="90" t="s">
        <v>1808</v>
      </c>
      <c r="B7" s="91">
        <v>4609</v>
      </c>
      <c r="C7" s="91">
        <v>14000</v>
      </c>
      <c r="D7" s="91">
        <v>34000</v>
      </c>
      <c r="E7" s="91">
        <v>705</v>
      </c>
      <c r="F7" s="91">
        <f t="shared" ref="F7:F16" si="0">C7+D7+E7</f>
        <v>48705</v>
      </c>
      <c r="G7" s="91">
        <v>50000</v>
      </c>
      <c r="H7" s="91">
        <f t="shared" ref="H7:H16" si="1">B7+F7-G7</f>
        <v>3314</v>
      </c>
      <c r="I7" s="96" t="s">
        <v>1784</v>
      </c>
    </row>
    <row r="8" ht="39.95" customHeight="1" spans="1:9">
      <c r="A8" s="90" t="s">
        <v>1785</v>
      </c>
      <c r="B8" s="91">
        <v>1393</v>
      </c>
      <c r="C8" s="91">
        <v>21200</v>
      </c>
      <c r="D8" s="91"/>
      <c r="E8" s="91">
        <v>27100</v>
      </c>
      <c r="F8" s="91">
        <f t="shared" si="0"/>
        <v>48300</v>
      </c>
      <c r="G8" s="91">
        <v>48250</v>
      </c>
      <c r="H8" s="91">
        <f t="shared" si="1"/>
        <v>1443</v>
      </c>
      <c r="I8" s="96"/>
    </row>
    <row r="9" ht="39.95" customHeight="1" spans="1:9">
      <c r="A9" s="90" t="s">
        <v>1786</v>
      </c>
      <c r="B9" s="91">
        <v>26828</v>
      </c>
      <c r="C9" s="91">
        <v>3300</v>
      </c>
      <c r="D9" s="91">
        <v>17800</v>
      </c>
      <c r="E9" s="91">
        <v>1000</v>
      </c>
      <c r="F9" s="91">
        <f t="shared" si="0"/>
        <v>22100</v>
      </c>
      <c r="G9" s="91">
        <v>17600</v>
      </c>
      <c r="H9" s="91">
        <f t="shared" si="1"/>
        <v>31328</v>
      </c>
      <c r="I9" s="96"/>
    </row>
    <row r="10" ht="39.95" customHeight="1" spans="1:9">
      <c r="A10" s="90" t="s">
        <v>1809</v>
      </c>
      <c r="B10" s="91">
        <v>437</v>
      </c>
      <c r="C10" s="91">
        <v>740</v>
      </c>
      <c r="D10" s="91"/>
      <c r="E10" s="91"/>
      <c r="F10" s="91">
        <f t="shared" si="0"/>
        <v>740</v>
      </c>
      <c r="G10" s="91">
        <v>1040</v>
      </c>
      <c r="H10" s="91">
        <f t="shared" si="1"/>
        <v>137</v>
      </c>
      <c r="I10" s="96"/>
    </row>
    <row r="11" ht="39.95" customHeight="1" spans="1:9">
      <c r="A11" s="90" t="s">
        <v>1810</v>
      </c>
      <c r="B11" s="91">
        <v>2581</v>
      </c>
      <c r="C11" s="91">
        <v>1800</v>
      </c>
      <c r="D11" s="91"/>
      <c r="E11" s="91"/>
      <c r="F11" s="91">
        <f t="shared" si="0"/>
        <v>1800</v>
      </c>
      <c r="G11" s="91">
        <v>1600</v>
      </c>
      <c r="H11" s="91">
        <f t="shared" si="1"/>
        <v>2781</v>
      </c>
      <c r="I11" s="96" t="s">
        <v>1789</v>
      </c>
    </row>
    <row r="12" ht="39.95" customHeight="1" spans="1:9">
      <c r="A12" s="90" t="s">
        <v>1811</v>
      </c>
      <c r="B12" s="91">
        <v>49306</v>
      </c>
      <c r="C12" s="91">
        <v>18800</v>
      </c>
      <c r="D12" s="91">
        <v>38292</v>
      </c>
      <c r="E12" s="91">
        <v>3100</v>
      </c>
      <c r="F12" s="91">
        <f t="shared" si="0"/>
        <v>60192</v>
      </c>
      <c r="G12" s="91">
        <v>64300</v>
      </c>
      <c r="H12" s="91">
        <f t="shared" si="1"/>
        <v>45198</v>
      </c>
      <c r="I12" s="96" t="s">
        <v>1791</v>
      </c>
    </row>
    <row r="13" ht="39.95" customHeight="1" spans="1:9">
      <c r="A13" s="90" t="s">
        <v>1812</v>
      </c>
      <c r="B13" s="91">
        <v>15371</v>
      </c>
      <c r="C13" s="91">
        <v>13200</v>
      </c>
      <c r="D13" s="91"/>
      <c r="E13" s="91"/>
      <c r="F13" s="91">
        <f t="shared" si="0"/>
        <v>13200</v>
      </c>
      <c r="G13" s="91">
        <v>8640</v>
      </c>
      <c r="H13" s="91">
        <f t="shared" si="1"/>
        <v>19931</v>
      </c>
      <c r="I13" s="96"/>
    </row>
    <row r="14" ht="39.95" customHeight="1" spans="1:9">
      <c r="A14" s="90" t="s">
        <v>1813</v>
      </c>
      <c r="B14" s="91">
        <v>2242</v>
      </c>
      <c r="C14" s="91">
        <v>530</v>
      </c>
      <c r="D14" s="91"/>
      <c r="E14" s="91"/>
      <c r="F14" s="91">
        <f t="shared" si="0"/>
        <v>530</v>
      </c>
      <c r="G14" s="91">
        <v>530</v>
      </c>
      <c r="H14" s="91">
        <f t="shared" si="1"/>
        <v>2242</v>
      </c>
      <c r="I14" s="96"/>
    </row>
    <row r="15" ht="39.95" customHeight="1" spans="1:9">
      <c r="A15" s="90" t="s">
        <v>1814</v>
      </c>
      <c r="B15" s="91">
        <v>-1461</v>
      </c>
      <c r="C15" s="91"/>
      <c r="D15" s="91"/>
      <c r="E15" s="91">
        <v>300</v>
      </c>
      <c r="F15" s="91">
        <f t="shared" si="0"/>
        <v>300</v>
      </c>
      <c r="G15" s="91">
        <v>1700</v>
      </c>
      <c r="H15" s="91">
        <f t="shared" si="1"/>
        <v>-2861</v>
      </c>
      <c r="I15" s="96" t="s">
        <v>1795</v>
      </c>
    </row>
    <row r="16" ht="39.95" customHeight="1" spans="1:9">
      <c r="A16" s="90" t="s">
        <v>1796</v>
      </c>
      <c r="B16" s="91">
        <v>3</v>
      </c>
      <c r="C16" s="91"/>
      <c r="D16" s="91">
        <v>1800</v>
      </c>
      <c r="E16" s="91">
        <v>210</v>
      </c>
      <c r="F16" s="91">
        <f t="shared" si="0"/>
        <v>2010</v>
      </c>
      <c r="G16" s="91">
        <v>2000</v>
      </c>
      <c r="H16" s="91">
        <f t="shared" si="1"/>
        <v>13</v>
      </c>
      <c r="I16" s="96"/>
    </row>
    <row r="17" ht="39.95" customHeight="1" spans="1:9">
      <c r="A17" s="92" t="s">
        <v>1797</v>
      </c>
      <c r="B17" s="91">
        <f t="shared" ref="B17:H17" si="2">SUM(B7:B16)</f>
        <v>101309</v>
      </c>
      <c r="C17" s="91">
        <f t="shared" si="2"/>
        <v>73570</v>
      </c>
      <c r="D17" s="91">
        <f t="shared" si="2"/>
        <v>91892</v>
      </c>
      <c r="E17" s="91">
        <f t="shared" si="2"/>
        <v>32415</v>
      </c>
      <c r="F17" s="91">
        <f t="shared" si="2"/>
        <v>197877</v>
      </c>
      <c r="G17" s="91">
        <f t="shared" si="2"/>
        <v>195660</v>
      </c>
      <c r="H17" s="91">
        <f t="shared" si="2"/>
        <v>103526</v>
      </c>
      <c r="I17" s="96"/>
    </row>
    <row r="18" ht="24" customHeight="1" spans="1:9">
      <c r="A18" s="93" t="s">
        <v>1815</v>
      </c>
      <c r="B18" s="93"/>
      <c r="C18" s="93"/>
      <c r="D18" s="93"/>
      <c r="E18" s="93"/>
      <c r="F18" s="93"/>
      <c r="G18" s="93"/>
      <c r="H18" s="93"/>
      <c r="I18" s="93"/>
    </row>
  </sheetData>
  <mergeCells count="13">
    <mergeCell ref="A2:I2"/>
    <mergeCell ref="D3:E3"/>
    <mergeCell ref="G3:H3"/>
    <mergeCell ref="C4:F4"/>
    <mergeCell ref="D5:E5"/>
    <mergeCell ref="A18:I18"/>
    <mergeCell ref="A4:A6"/>
    <mergeCell ref="B4:B6"/>
    <mergeCell ref="C5:C6"/>
    <mergeCell ref="F5:F6"/>
    <mergeCell ref="G4:G6"/>
    <mergeCell ref="H4:H6"/>
    <mergeCell ref="I4:I6"/>
  </mergeCells>
  <pageMargins left="0.788888888888889" right="0.0791666666666667" top="1" bottom="0.699305555555556" header="0.5" footer="0.5"/>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7"/>
  <sheetViews>
    <sheetView view="pageBreakPreview" zoomScaleNormal="100" zoomScaleSheetLayoutView="100" workbookViewId="0">
      <selection activeCell="G10" sqref="G10"/>
    </sheetView>
  </sheetViews>
  <sheetFormatPr defaultColWidth="8.8" defaultRowHeight="14.25"/>
  <cols>
    <col min="1" max="1" width="10.1" style="37" customWidth="1"/>
    <col min="2" max="2" width="42" style="37" customWidth="1"/>
    <col min="3" max="3" width="5.4" style="62" customWidth="1"/>
    <col min="4" max="10" width="10.6" style="37" customWidth="1"/>
    <col min="11" max="32" width="9" style="37" customWidth="1"/>
    <col min="33" max="16384" width="8.8" style="37" customWidth="1"/>
  </cols>
  <sheetData>
    <row r="1" ht="36.75" customHeight="1" spans="1:10">
      <c r="A1" s="63" t="s">
        <v>1816</v>
      </c>
      <c r="B1" s="63"/>
      <c r="C1" s="63"/>
      <c r="D1" s="63"/>
      <c r="E1" s="63"/>
      <c r="F1" s="63"/>
      <c r="G1" s="63"/>
      <c r="H1" s="63"/>
      <c r="I1" s="63"/>
      <c r="J1" s="63"/>
    </row>
    <row r="2" ht="15.75" customHeight="1" spans="10:10">
      <c r="J2" s="58" t="s">
        <v>1817</v>
      </c>
    </row>
    <row r="3" ht="13.5" customHeight="1" spans="1:10">
      <c r="A3" s="61" t="s">
        <v>1818</v>
      </c>
      <c r="J3" s="58" t="s">
        <v>1819</v>
      </c>
    </row>
    <row r="4" s="61" customFormat="1" ht="17.4" customHeight="1" spans="1:10">
      <c r="A4" s="64" t="s">
        <v>1820</v>
      </c>
      <c r="B4" s="64" t="s">
        <v>1821</v>
      </c>
      <c r="C4" s="56" t="s">
        <v>1822</v>
      </c>
      <c r="D4" s="56" t="s">
        <v>1823</v>
      </c>
      <c r="E4" s="56"/>
      <c r="F4" s="56"/>
      <c r="G4" s="56" t="s">
        <v>1824</v>
      </c>
      <c r="H4" s="56"/>
      <c r="I4" s="56"/>
      <c r="J4" s="75" t="s">
        <v>1825</v>
      </c>
    </row>
    <row r="5" s="61" customFormat="1" ht="21.75" customHeight="1" spans="1:10">
      <c r="A5" s="65"/>
      <c r="B5" s="65"/>
      <c r="C5" s="56"/>
      <c r="D5" s="56" t="s">
        <v>1826</v>
      </c>
      <c r="E5" s="56" t="s">
        <v>1827</v>
      </c>
      <c r="F5" s="56" t="s">
        <v>1828</v>
      </c>
      <c r="G5" s="56" t="s">
        <v>1826</v>
      </c>
      <c r="H5" s="56" t="s">
        <v>1827</v>
      </c>
      <c r="I5" s="56" t="s">
        <v>1828</v>
      </c>
      <c r="J5" s="76"/>
    </row>
    <row r="6" s="61" customFormat="1" ht="21.75" customHeight="1" spans="1:10">
      <c r="A6" s="66"/>
      <c r="B6" s="65" t="s">
        <v>1829</v>
      </c>
      <c r="C6" s="56"/>
      <c r="D6" s="56">
        <v>1</v>
      </c>
      <c r="E6" s="56">
        <v>2</v>
      </c>
      <c r="F6" s="56">
        <v>3</v>
      </c>
      <c r="G6" s="56">
        <v>4</v>
      </c>
      <c r="H6" s="56">
        <v>5</v>
      </c>
      <c r="I6" s="56">
        <v>6</v>
      </c>
      <c r="J6" s="56">
        <v>7</v>
      </c>
    </row>
    <row r="7" s="61" customFormat="1" ht="17.4" customHeight="1" spans="1:10">
      <c r="A7" s="67">
        <v>1030601</v>
      </c>
      <c r="B7" s="68" t="s">
        <v>1830</v>
      </c>
      <c r="C7" s="56">
        <v>1</v>
      </c>
      <c r="D7" s="68"/>
      <c r="E7" s="68"/>
      <c r="F7" s="68"/>
      <c r="G7" s="68"/>
      <c r="H7" s="68"/>
      <c r="I7" s="68"/>
      <c r="J7" s="68"/>
    </row>
    <row r="8" s="61" customFormat="1" ht="17.4" customHeight="1" spans="1:10">
      <c r="A8" s="67">
        <v>103060103</v>
      </c>
      <c r="B8" s="68" t="s">
        <v>1831</v>
      </c>
      <c r="C8" s="56">
        <v>2</v>
      </c>
      <c r="D8" s="68"/>
      <c r="E8" s="68"/>
      <c r="F8" s="68"/>
      <c r="G8" s="68"/>
      <c r="H8" s="68"/>
      <c r="I8" s="68"/>
      <c r="J8" s="68"/>
    </row>
    <row r="9" s="61" customFormat="1" ht="17.4" customHeight="1" spans="1:10">
      <c r="A9" s="67">
        <v>103060104</v>
      </c>
      <c r="B9" s="68" t="s">
        <v>1832</v>
      </c>
      <c r="C9" s="56">
        <v>3</v>
      </c>
      <c r="D9" s="68"/>
      <c r="E9" s="68"/>
      <c r="F9" s="68"/>
      <c r="G9" s="68"/>
      <c r="H9" s="68"/>
      <c r="I9" s="68"/>
      <c r="J9" s="68"/>
    </row>
    <row r="10" s="61" customFormat="1" ht="17.4" customHeight="1" spans="1:10">
      <c r="A10" s="67"/>
      <c r="B10" s="69" t="s">
        <v>1228</v>
      </c>
      <c r="C10" s="56">
        <v>4</v>
      </c>
      <c r="D10" s="68"/>
      <c r="E10" s="68"/>
      <c r="F10" s="68"/>
      <c r="G10" s="68"/>
      <c r="H10" s="68"/>
      <c r="I10" s="68"/>
      <c r="J10" s="68"/>
    </row>
    <row r="11" s="61" customFormat="1" ht="17.4" customHeight="1" spans="1:10">
      <c r="A11" s="67">
        <v>103060198</v>
      </c>
      <c r="B11" s="68" t="s">
        <v>1833</v>
      </c>
      <c r="C11" s="56">
        <v>5</v>
      </c>
      <c r="D11" s="68"/>
      <c r="E11" s="68"/>
      <c r="F11" s="68"/>
      <c r="G11" s="69"/>
      <c r="H11" s="69"/>
      <c r="I11" s="68"/>
      <c r="J11" s="68"/>
    </row>
    <row r="12" s="61" customFormat="1" ht="17.4" customHeight="1" spans="1:10">
      <c r="A12" s="67">
        <v>1030602</v>
      </c>
      <c r="B12" s="68" t="s">
        <v>1834</v>
      </c>
      <c r="C12" s="56">
        <v>6</v>
      </c>
      <c r="D12" s="68"/>
      <c r="E12" s="68"/>
      <c r="F12" s="68"/>
      <c r="G12" s="68"/>
      <c r="H12" s="68"/>
      <c r="I12" s="68"/>
      <c r="J12" s="68"/>
    </row>
    <row r="13" s="61" customFormat="1" ht="17.4" customHeight="1" spans="1:10">
      <c r="A13" s="67">
        <v>103060202</v>
      </c>
      <c r="B13" s="70" t="s">
        <v>1835</v>
      </c>
      <c r="C13" s="56">
        <v>7</v>
      </c>
      <c r="D13" s="68"/>
      <c r="E13" s="68"/>
      <c r="F13" s="68"/>
      <c r="G13" s="68"/>
      <c r="H13" s="68"/>
      <c r="I13" s="68"/>
      <c r="J13" s="68"/>
    </row>
    <row r="14" s="61" customFormat="1" ht="17.4" customHeight="1" spans="1:10">
      <c r="A14" s="67">
        <v>103060203</v>
      </c>
      <c r="B14" s="70" t="s">
        <v>1836</v>
      </c>
      <c r="C14" s="56">
        <v>8</v>
      </c>
      <c r="D14" s="68"/>
      <c r="E14" s="68"/>
      <c r="F14" s="68"/>
      <c r="G14" s="70"/>
      <c r="H14" s="70"/>
      <c r="I14" s="68"/>
      <c r="J14" s="68"/>
    </row>
    <row r="15" s="61" customFormat="1" ht="17.4" customHeight="1" spans="1:10">
      <c r="A15" s="67">
        <v>103060298</v>
      </c>
      <c r="B15" s="70" t="s">
        <v>1837</v>
      </c>
      <c r="C15" s="56">
        <v>9</v>
      </c>
      <c r="D15" s="68"/>
      <c r="E15" s="68"/>
      <c r="F15" s="68"/>
      <c r="G15" s="70"/>
      <c r="H15" s="70"/>
      <c r="I15" s="68"/>
      <c r="J15" s="68"/>
    </row>
    <row r="16" s="61" customFormat="1" ht="17.4" customHeight="1" spans="1:10">
      <c r="A16" s="67">
        <v>1030603</v>
      </c>
      <c r="B16" s="68" t="s">
        <v>1838</v>
      </c>
      <c r="C16" s="56">
        <v>10</v>
      </c>
      <c r="D16" s="68"/>
      <c r="E16" s="68"/>
      <c r="F16" s="68"/>
      <c r="G16" s="70"/>
      <c r="H16" s="70"/>
      <c r="I16" s="68"/>
      <c r="J16" s="68"/>
    </row>
    <row r="17" s="61" customFormat="1" ht="17.4" customHeight="1" spans="1:10">
      <c r="A17" s="67">
        <v>103060304</v>
      </c>
      <c r="B17" s="70" t="s">
        <v>1839</v>
      </c>
      <c r="C17" s="56">
        <v>11</v>
      </c>
      <c r="D17" s="68"/>
      <c r="E17" s="68"/>
      <c r="F17" s="68"/>
      <c r="G17" s="68"/>
      <c r="H17" s="68"/>
      <c r="I17" s="68"/>
      <c r="J17" s="68"/>
    </row>
    <row r="18" s="61" customFormat="1" ht="17.4" customHeight="1" spans="1:10">
      <c r="A18" s="67">
        <v>103060305</v>
      </c>
      <c r="B18" s="70" t="s">
        <v>1840</v>
      </c>
      <c r="C18" s="56">
        <v>12</v>
      </c>
      <c r="D18" s="68"/>
      <c r="E18" s="68"/>
      <c r="F18" s="68"/>
      <c r="G18" s="68"/>
      <c r="H18" s="68"/>
      <c r="I18" s="68"/>
      <c r="J18" s="68"/>
    </row>
    <row r="19" s="61" customFormat="1" ht="17.4" customHeight="1" spans="1:10">
      <c r="A19" s="67">
        <v>103060398</v>
      </c>
      <c r="B19" s="70" t="s">
        <v>1841</v>
      </c>
      <c r="C19" s="56">
        <v>13</v>
      </c>
      <c r="D19" s="68"/>
      <c r="E19" s="68"/>
      <c r="F19" s="70"/>
      <c r="G19" s="70"/>
      <c r="H19" s="70"/>
      <c r="I19" s="68"/>
      <c r="J19" s="68"/>
    </row>
    <row r="20" s="61" customFormat="1" ht="17.4" customHeight="1" spans="1:10">
      <c r="A20" s="67">
        <v>1030604</v>
      </c>
      <c r="B20" s="68" t="s">
        <v>1842</v>
      </c>
      <c r="C20" s="56">
        <v>14</v>
      </c>
      <c r="D20" s="68"/>
      <c r="E20" s="68"/>
      <c r="F20" s="70"/>
      <c r="G20" s="70"/>
      <c r="H20" s="70"/>
      <c r="I20" s="68"/>
      <c r="J20" s="68"/>
    </row>
    <row r="21" s="61" customFormat="1" ht="17.4" customHeight="1" spans="1:10">
      <c r="A21" s="67">
        <v>103060401</v>
      </c>
      <c r="B21" s="70" t="s">
        <v>1843</v>
      </c>
      <c r="C21" s="56">
        <v>15</v>
      </c>
      <c r="D21" s="68"/>
      <c r="E21" s="68"/>
      <c r="F21" s="68"/>
      <c r="G21" s="68"/>
      <c r="H21" s="68"/>
      <c r="I21" s="68"/>
      <c r="J21" s="68"/>
    </row>
    <row r="22" s="61" customFormat="1" ht="17.4" customHeight="1" spans="1:10">
      <c r="A22" s="67">
        <v>103060402</v>
      </c>
      <c r="B22" s="70" t="s">
        <v>1844</v>
      </c>
      <c r="C22" s="56">
        <v>16</v>
      </c>
      <c r="D22" s="68"/>
      <c r="E22" s="68"/>
      <c r="F22" s="70"/>
      <c r="G22" s="70"/>
      <c r="H22" s="70"/>
      <c r="I22" s="68"/>
      <c r="J22" s="68"/>
    </row>
    <row r="23" s="61" customFormat="1" ht="17.4" customHeight="1" spans="1:10">
      <c r="A23" s="67">
        <v>103060498</v>
      </c>
      <c r="B23" s="70" t="s">
        <v>1845</v>
      </c>
      <c r="C23" s="56">
        <v>17</v>
      </c>
      <c r="D23" s="68"/>
      <c r="E23" s="68"/>
      <c r="F23" s="70"/>
      <c r="G23" s="70"/>
      <c r="H23" s="70"/>
      <c r="I23" s="68"/>
      <c r="J23" s="68"/>
    </row>
    <row r="24" s="61" customFormat="1" ht="17.4" customHeight="1" spans="1:10">
      <c r="A24" s="67">
        <v>1030698</v>
      </c>
      <c r="B24" s="68" t="s">
        <v>1846</v>
      </c>
      <c r="C24" s="56">
        <v>18</v>
      </c>
      <c r="D24" s="68"/>
      <c r="E24" s="68"/>
      <c r="F24" s="70"/>
      <c r="G24" s="70"/>
      <c r="H24" s="70"/>
      <c r="I24" s="68"/>
      <c r="J24" s="68"/>
    </row>
    <row r="25" s="61" customFormat="1" ht="17.4" customHeight="1" spans="1:10">
      <c r="A25" s="67"/>
      <c r="B25" s="71" t="s">
        <v>1847</v>
      </c>
      <c r="C25" s="56">
        <v>19</v>
      </c>
      <c r="D25" s="72"/>
      <c r="E25" s="72"/>
      <c r="F25" s="72"/>
      <c r="G25" s="73"/>
      <c r="H25" s="73"/>
      <c r="I25" s="72"/>
      <c r="J25" s="68"/>
    </row>
    <row r="26" s="61" customFormat="1" ht="17.4" customHeight="1" spans="1:10">
      <c r="A26" s="67"/>
      <c r="B26" s="71" t="s">
        <v>1848</v>
      </c>
      <c r="C26" s="56">
        <v>20</v>
      </c>
      <c r="D26" s="68"/>
      <c r="E26" s="56"/>
      <c r="F26" s="70"/>
      <c r="G26" s="70"/>
      <c r="H26" s="56"/>
      <c r="I26" s="68"/>
      <c r="J26" s="68"/>
    </row>
    <row r="27" ht="20.1" customHeight="1" spans="1:1">
      <c r="A27" s="74" t="s">
        <v>1849</v>
      </c>
    </row>
  </sheetData>
  <mergeCells count="7">
    <mergeCell ref="A1:J1"/>
    <mergeCell ref="D4:F4"/>
    <mergeCell ref="G4:I4"/>
    <mergeCell ref="A4:A5"/>
    <mergeCell ref="B4:B5"/>
    <mergeCell ref="C4:C5"/>
    <mergeCell ref="J4:J5"/>
  </mergeCells>
  <printOptions horizontalCentered="1"/>
  <pageMargins left="0.388888888888889" right="0.388888888888889" top="0.388888888888889" bottom="0.388888888888889" header="0.509027777777778" footer="0.509027777777778"/>
  <pageSetup paperSize="9" scale="99" fitToHeight="0"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32"/>
  <sheetViews>
    <sheetView view="pageBreakPreview" zoomScaleNormal="85" zoomScaleSheetLayoutView="100" workbookViewId="0">
      <selection activeCell="L12" sqref="L12"/>
    </sheetView>
  </sheetViews>
  <sheetFormatPr defaultColWidth="8.8" defaultRowHeight="14.25"/>
  <cols>
    <col min="1" max="1" width="10.7" style="37" customWidth="1"/>
    <col min="2" max="2" width="43.7" style="37"/>
    <col min="3" max="3" width="5.2" style="38" customWidth="1"/>
    <col min="4" max="4" width="5.2" style="37"/>
    <col min="5" max="12" width="6.6" style="37" customWidth="1"/>
    <col min="13" max="13" width="5.2" style="37"/>
    <col min="14" max="21" width="6.6" style="37" customWidth="1"/>
    <col min="22" max="22" width="7.1" style="37" customWidth="1"/>
    <col min="23" max="32" width="9" style="37" customWidth="1"/>
    <col min="33" max="16384" width="8.8" style="37" customWidth="1"/>
  </cols>
  <sheetData>
    <row r="1" ht="20.1" customHeight="1" spans="1:22">
      <c r="A1" s="39" t="s">
        <v>1850</v>
      </c>
      <c r="B1" s="39"/>
      <c r="C1" s="39"/>
      <c r="D1" s="39"/>
      <c r="E1" s="39"/>
      <c r="F1" s="39"/>
      <c r="G1" s="39"/>
      <c r="H1" s="39"/>
      <c r="I1" s="39"/>
      <c r="J1" s="39"/>
      <c r="K1" s="39"/>
      <c r="L1" s="39"/>
      <c r="M1" s="39"/>
      <c r="N1" s="39"/>
      <c r="O1" s="39"/>
      <c r="P1" s="39"/>
      <c r="Q1" s="39"/>
      <c r="R1" s="39"/>
      <c r="S1" s="39"/>
      <c r="T1" s="39"/>
      <c r="U1" s="39"/>
      <c r="V1" s="39"/>
    </row>
    <row r="2" ht="20.1" customHeight="1" spans="22:22">
      <c r="V2" s="58"/>
    </row>
    <row r="3" ht="20.1" customHeight="1" spans="1:22">
      <c r="A3" s="40" t="s">
        <v>1818</v>
      </c>
      <c r="B3" s="40"/>
      <c r="C3" s="41"/>
      <c r="D3" s="42"/>
      <c r="E3" s="42"/>
      <c r="F3" s="42"/>
      <c r="G3" s="42"/>
      <c r="H3" s="42"/>
      <c r="I3" s="42"/>
      <c r="J3" s="42"/>
      <c r="K3" s="42"/>
      <c r="L3" s="42"/>
      <c r="M3" s="42"/>
      <c r="N3" s="42"/>
      <c r="O3" s="42"/>
      <c r="P3" s="42"/>
      <c r="Q3" s="42"/>
      <c r="R3" s="42"/>
      <c r="S3" s="42"/>
      <c r="T3" s="42"/>
      <c r="U3" s="42"/>
      <c r="V3" s="59" t="s">
        <v>1819</v>
      </c>
    </row>
    <row r="4" s="36" customFormat="1" ht="20.1" customHeight="1" spans="1:22">
      <c r="A4" s="43" t="s">
        <v>1820</v>
      </c>
      <c r="B4" s="44" t="s">
        <v>1821</v>
      </c>
      <c r="C4" s="44" t="s">
        <v>1822</v>
      </c>
      <c r="D4" s="45" t="s">
        <v>1823</v>
      </c>
      <c r="E4" s="45"/>
      <c r="F4" s="45"/>
      <c r="G4" s="45"/>
      <c r="H4" s="45"/>
      <c r="I4" s="45"/>
      <c r="J4" s="45"/>
      <c r="K4" s="45"/>
      <c r="L4" s="45"/>
      <c r="M4" s="45" t="s">
        <v>1824</v>
      </c>
      <c r="N4" s="45"/>
      <c r="O4" s="45"/>
      <c r="P4" s="45"/>
      <c r="Q4" s="45"/>
      <c r="R4" s="45"/>
      <c r="S4" s="45"/>
      <c r="T4" s="45"/>
      <c r="U4" s="45"/>
      <c r="V4" s="43" t="s">
        <v>1825</v>
      </c>
    </row>
    <row r="5" s="36" customFormat="1" ht="20.1" customHeight="1" spans="1:22">
      <c r="A5" s="46"/>
      <c r="B5" s="47"/>
      <c r="C5" s="47"/>
      <c r="D5" s="44" t="s">
        <v>1231</v>
      </c>
      <c r="E5" s="45" t="s">
        <v>1826</v>
      </c>
      <c r="F5" s="45"/>
      <c r="G5" s="48" t="s">
        <v>1851</v>
      </c>
      <c r="H5" s="48"/>
      <c r="I5" s="48" t="s">
        <v>1852</v>
      </c>
      <c r="J5" s="48"/>
      <c r="K5" s="45" t="s">
        <v>1853</v>
      </c>
      <c r="L5" s="45"/>
      <c r="M5" s="44" t="s">
        <v>1231</v>
      </c>
      <c r="N5" s="45" t="s">
        <v>1826</v>
      </c>
      <c r="O5" s="45"/>
      <c r="P5" s="48" t="s">
        <v>1851</v>
      </c>
      <c r="Q5" s="48"/>
      <c r="R5" s="48" t="s">
        <v>1852</v>
      </c>
      <c r="S5" s="48"/>
      <c r="T5" s="45" t="s">
        <v>1853</v>
      </c>
      <c r="U5" s="45"/>
      <c r="V5" s="46"/>
    </row>
    <row r="6" s="36" customFormat="1" ht="38.25" customHeight="1" spans="1:22">
      <c r="A6" s="49"/>
      <c r="B6" s="50"/>
      <c r="C6" s="50"/>
      <c r="D6" s="50"/>
      <c r="E6" s="48" t="s">
        <v>1827</v>
      </c>
      <c r="F6" s="48" t="s">
        <v>1828</v>
      </c>
      <c r="G6" s="48" t="s">
        <v>1827</v>
      </c>
      <c r="H6" s="48" t="s">
        <v>1828</v>
      </c>
      <c r="I6" s="48" t="s">
        <v>1827</v>
      </c>
      <c r="J6" s="48" t="s">
        <v>1828</v>
      </c>
      <c r="K6" s="48" t="s">
        <v>1827</v>
      </c>
      <c r="L6" s="48" t="s">
        <v>1828</v>
      </c>
      <c r="M6" s="50"/>
      <c r="N6" s="48" t="s">
        <v>1827</v>
      </c>
      <c r="O6" s="48" t="s">
        <v>1828</v>
      </c>
      <c r="P6" s="48" t="s">
        <v>1827</v>
      </c>
      <c r="Q6" s="48" t="s">
        <v>1828</v>
      </c>
      <c r="R6" s="48" t="s">
        <v>1827</v>
      </c>
      <c r="S6" s="48" t="s">
        <v>1828</v>
      </c>
      <c r="T6" s="48" t="s">
        <v>1827</v>
      </c>
      <c r="U6" s="48" t="s">
        <v>1828</v>
      </c>
      <c r="V6" s="49"/>
    </row>
    <row r="7" s="36" customFormat="1" ht="18" customHeight="1" spans="1:22">
      <c r="A7" s="51"/>
      <c r="B7" s="50" t="s">
        <v>1829</v>
      </c>
      <c r="C7" s="50"/>
      <c r="D7" s="50">
        <v>1</v>
      </c>
      <c r="E7" s="48">
        <v>2</v>
      </c>
      <c r="F7" s="50">
        <v>3</v>
      </c>
      <c r="G7" s="48">
        <v>4</v>
      </c>
      <c r="H7" s="50">
        <v>5</v>
      </c>
      <c r="I7" s="48">
        <v>6</v>
      </c>
      <c r="J7" s="50">
        <v>7</v>
      </c>
      <c r="K7" s="48">
        <v>8</v>
      </c>
      <c r="L7" s="50">
        <v>9</v>
      </c>
      <c r="M7" s="48">
        <v>10</v>
      </c>
      <c r="N7" s="50">
        <v>11</v>
      </c>
      <c r="O7" s="48">
        <v>12</v>
      </c>
      <c r="P7" s="50">
        <v>13</v>
      </c>
      <c r="Q7" s="48">
        <v>14</v>
      </c>
      <c r="R7" s="50">
        <v>15</v>
      </c>
      <c r="S7" s="48">
        <v>16</v>
      </c>
      <c r="T7" s="50">
        <v>17</v>
      </c>
      <c r="U7" s="48">
        <v>18</v>
      </c>
      <c r="V7" s="50">
        <v>19</v>
      </c>
    </row>
    <row r="8" s="36" customFormat="1" ht="18" customHeight="1" spans="1:22">
      <c r="A8" s="52">
        <v>223</v>
      </c>
      <c r="B8" s="53" t="s">
        <v>1854</v>
      </c>
      <c r="C8" s="45">
        <v>1</v>
      </c>
      <c r="D8" s="53"/>
      <c r="E8" s="53"/>
      <c r="F8" s="54"/>
      <c r="G8" s="54"/>
      <c r="H8" s="54"/>
      <c r="I8" s="54"/>
      <c r="J8" s="54"/>
      <c r="K8" s="54"/>
      <c r="L8" s="54"/>
      <c r="M8" s="54"/>
      <c r="N8" s="54"/>
      <c r="O8" s="54"/>
      <c r="P8" s="54"/>
      <c r="Q8" s="54"/>
      <c r="R8" s="54"/>
      <c r="S8" s="54"/>
      <c r="T8" s="54"/>
      <c r="U8" s="54"/>
      <c r="V8" s="53"/>
    </row>
    <row r="9" s="36" customFormat="1" ht="18" customHeight="1" spans="1:22">
      <c r="A9" s="52">
        <v>22301</v>
      </c>
      <c r="B9" s="53" t="s">
        <v>1855</v>
      </c>
      <c r="C9" s="45">
        <v>2</v>
      </c>
      <c r="D9" s="53"/>
      <c r="E9" s="53"/>
      <c r="F9" s="54"/>
      <c r="G9" s="54"/>
      <c r="H9" s="54"/>
      <c r="I9" s="54"/>
      <c r="J9" s="54"/>
      <c r="K9" s="54"/>
      <c r="L9" s="54"/>
      <c r="M9" s="54"/>
      <c r="N9" s="54"/>
      <c r="O9" s="54"/>
      <c r="P9" s="54"/>
      <c r="Q9" s="54"/>
      <c r="R9" s="54"/>
      <c r="S9" s="54"/>
      <c r="T9" s="54"/>
      <c r="U9" s="54"/>
      <c r="V9" s="53"/>
    </row>
    <row r="10" s="36" customFormat="1" ht="18" customHeight="1" spans="1:22">
      <c r="A10" s="52">
        <v>2230101</v>
      </c>
      <c r="B10" s="53" t="s">
        <v>1856</v>
      </c>
      <c r="C10" s="45">
        <v>3</v>
      </c>
      <c r="D10" s="53"/>
      <c r="E10" s="53"/>
      <c r="F10" s="54"/>
      <c r="G10" s="54"/>
      <c r="H10" s="54"/>
      <c r="I10" s="54"/>
      <c r="J10" s="54"/>
      <c r="K10" s="54"/>
      <c r="L10" s="54"/>
      <c r="M10" s="54"/>
      <c r="N10" s="54"/>
      <c r="O10" s="54"/>
      <c r="P10" s="54"/>
      <c r="Q10" s="54"/>
      <c r="R10" s="54"/>
      <c r="S10" s="54"/>
      <c r="T10" s="54"/>
      <c r="U10" s="54"/>
      <c r="V10" s="53"/>
    </row>
    <row r="11" s="36" customFormat="1" ht="18" customHeight="1" spans="1:22">
      <c r="A11" s="52">
        <v>2230102</v>
      </c>
      <c r="B11" s="53" t="s">
        <v>1857</v>
      </c>
      <c r="C11" s="45">
        <v>4</v>
      </c>
      <c r="D11" s="53"/>
      <c r="E11" s="53"/>
      <c r="F11" s="54"/>
      <c r="G11" s="54"/>
      <c r="H11" s="54"/>
      <c r="I11" s="54"/>
      <c r="J11" s="54"/>
      <c r="K11" s="54"/>
      <c r="L11" s="54"/>
      <c r="M11" s="54"/>
      <c r="N11" s="54"/>
      <c r="O11" s="54"/>
      <c r="P11" s="54"/>
      <c r="Q11" s="54"/>
      <c r="R11" s="54"/>
      <c r="S11" s="54"/>
      <c r="T11" s="54"/>
      <c r="U11" s="54"/>
      <c r="V11" s="53"/>
    </row>
    <row r="12" s="36" customFormat="1" ht="18" customHeight="1" spans="1:22">
      <c r="A12" s="52">
        <v>2230103</v>
      </c>
      <c r="B12" s="53" t="s">
        <v>1858</v>
      </c>
      <c r="C12" s="45">
        <v>5</v>
      </c>
      <c r="D12" s="53"/>
      <c r="E12" s="53"/>
      <c r="F12" s="54"/>
      <c r="G12" s="54"/>
      <c r="H12" s="54"/>
      <c r="I12" s="54"/>
      <c r="J12" s="54"/>
      <c r="K12" s="54"/>
      <c r="L12" s="54"/>
      <c r="M12" s="54"/>
      <c r="N12" s="54"/>
      <c r="O12" s="54"/>
      <c r="P12" s="54"/>
      <c r="Q12" s="54"/>
      <c r="R12" s="54"/>
      <c r="S12" s="54"/>
      <c r="T12" s="54"/>
      <c r="U12" s="54"/>
      <c r="V12" s="53"/>
    </row>
    <row r="13" s="36" customFormat="1" ht="18" customHeight="1" spans="1:22">
      <c r="A13" s="52"/>
      <c r="B13" s="45" t="s">
        <v>1228</v>
      </c>
      <c r="C13" s="45">
        <v>6</v>
      </c>
      <c r="D13" s="53"/>
      <c r="E13" s="53"/>
      <c r="F13" s="54"/>
      <c r="G13" s="54"/>
      <c r="H13" s="54"/>
      <c r="I13" s="54"/>
      <c r="J13" s="54"/>
      <c r="K13" s="54"/>
      <c r="L13" s="54"/>
      <c r="M13" s="54"/>
      <c r="N13" s="54"/>
      <c r="O13" s="54"/>
      <c r="P13" s="54"/>
      <c r="Q13" s="54"/>
      <c r="R13" s="54"/>
      <c r="S13" s="54"/>
      <c r="T13" s="54"/>
      <c r="U13" s="54"/>
      <c r="V13" s="53"/>
    </row>
    <row r="14" s="36" customFormat="1" ht="18" customHeight="1" spans="1:22">
      <c r="A14" s="52">
        <v>2230199</v>
      </c>
      <c r="B14" s="53" t="s">
        <v>1859</v>
      </c>
      <c r="C14" s="45">
        <v>7</v>
      </c>
      <c r="D14" s="53"/>
      <c r="E14" s="53"/>
      <c r="F14" s="54"/>
      <c r="G14" s="54"/>
      <c r="H14" s="54"/>
      <c r="I14" s="54"/>
      <c r="J14" s="54"/>
      <c r="K14" s="54"/>
      <c r="L14" s="54"/>
      <c r="M14" s="54"/>
      <c r="N14" s="54"/>
      <c r="O14" s="54"/>
      <c r="P14" s="54"/>
      <c r="Q14" s="54"/>
      <c r="R14" s="54"/>
      <c r="S14" s="54"/>
      <c r="T14" s="54"/>
      <c r="U14" s="54"/>
      <c r="V14" s="53"/>
    </row>
    <row r="15" s="36" customFormat="1" ht="18" customHeight="1" spans="1:22">
      <c r="A15" s="52">
        <v>22302</v>
      </c>
      <c r="B15" s="53" t="s">
        <v>1860</v>
      </c>
      <c r="C15" s="45">
        <v>8</v>
      </c>
      <c r="D15" s="53"/>
      <c r="E15" s="54"/>
      <c r="F15" s="54"/>
      <c r="G15" s="54"/>
      <c r="H15" s="54"/>
      <c r="I15" s="54"/>
      <c r="J15" s="54"/>
      <c r="K15" s="54"/>
      <c r="L15" s="54"/>
      <c r="M15" s="54"/>
      <c r="N15" s="54"/>
      <c r="O15" s="54"/>
      <c r="P15" s="54"/>
      <c r="Q15" s="54"/>
      <c r="R15" s="54"/>
      <c r="S15" s="54"/>
      <c r="T15" s="54"/>
      <c r="U15" s="53"/>
      <c r="V15" s="60"/>
    </row>
    <row r="16" s="36" customFormat="1" ht="18" customHeight="1" spans="1:22">
      <c r="A16" s="52">
        <v>2230201</v>
      </c>
      <c r="B16" s="52" t="s">
        <v>1861</v>
      </c>
      <c r="C16" s="45">
        <v>9</v>
      </c>
      <c r="D16" s="45"/>
      <c r="E16" s="53"/>
      <c r="F16" s="53"/>
      <c r="G16" s="53"/>
      <c r="H16" s="53"/>
      <c r="I16" s="53"/>
      <c r="J16" s="53"/>
      <c r="K16" s="53"/>
      <c r="L16" s="53"/>
      <c r="M16" s="53"/>
      <c r="N16" s="53"/>
      <c r="O16" s="53"/>
      <c r="P16" s="53"/>
      <c r="Q16" s="53"/>
      <c r="R16" s="53"/>
      <c r="S16" s="53"/>
      <c r="T16" s="53"/>
      <c r="U16" s="53"/>
      <c r="V16" s="60"/>
    </row>
    <row r="17" s="36" customFormat="1" ht="18" customHeight="1" spans="1:22">
      <c r="A17" s="52">
        <v>2230202</v>
      </c>
      <c r="B17" s="53" t="s">
        <v>1862</v>
      </c>
      <c r="C17" s="45">
        <v>10</v>
      </c>
      <c r="D17" s="53"/>
      <c r="E17" s="53"/>
      <c r="F17" s="53"/>
      <c r="G17" s="53"/>
      <c r="H17" s="53"/>
      <c r="I17" s="53"/>
      <c r="J17" s="53"/>
      <c r="K17" s="53"/>
      <c r="L17" s="53"/>
      <c r="M17" s="53"/>
      <c r="N17" s="53"/>
      <c r="O17" s="53"/>
      <c r="P17" s="53"/>
      <c r="Q17" s="53"/>
      <c r="R17" s="53"/>
      <c r="S17" s="53"/>
      <c r="T17" s="53"/>
      <c r="U17" s="53"/>
      <c r="V17" s="60"/>
    </row>
    <row r="18" s="36" customFormat="1" ht="18" customHeight="1" spans="1:22">
      <c r="A18" s="52">
        <v>2230203</v>
      </c>
      <c r="B18" s="52" t="s">
        <v>1863</v>
      </c>
      <c r="C18" s="45">
        <v>11</v>
      </c>
      <c r="D18" s="45"/>
      <c r="E18" s="53"/>
      <c r="F18" s="53"/>
      <c r="G18" s="53"/>
      <c r="H18" s="53"/>
      <c r="I18" s="53"/>
      <c r="J18" s="53"/>
      <c r="K18" s="53"/>
      <c r="L18" s="53"/>
      <c r="M18" s="53"/>
      <c r="N18" s="53"/>
      <c r="O18" s="53"/>
      <c r="P18" s="53"/>
      <c r="Q18" s="53"/>
      <c r="R18" s="53"/>
      <c r="S18" s="53"/>
      <c r="T18" s="53"/>
      <c r="U18" s="53"/>
      <c r="V18" s="60"/>
    </row>
    <row r="19" s="36" customFormat="1" ht="18" customHeight="1" spans="1:22">
      <c r="A19" s="52"/>
      <c r="B19" s="45" t="s">
        <v>1228</v>
      </c>
      <c r="C19" s="45">
        <v>12</v>
      </c>
      <c r="D19" s="45"/>
      <c r="E19" s="53"/>
      <c r="F19" s="53"/>
      <c r="G19" s="53"/>
      <c r="H19" s="53"/>
      <c r="I19" s="53"/>
      <c r="J19" s="53"/>
      <c r="K19" s="53"/>
      <c r="L19" s="53"/>
      <c r="M19" s="53"/>
      <c r="N19" s="53"/>
      <c r="O19" s="53"/>
      <c r="P19" s="53"/>
      <c r="Q19" s="53"/>
      <c r="R19" s="53"/>
      <c r="S19" s="53"/>
      <c r="T19" s="53"/>
      <c r="U19" s="53"/>
      <c r="V19" s="60"/>
    </row>
    <row r="20" s="36" customFormat="1" ht="18" customHeight="1" spans="1:22">
      <c r="A20" s="52">
        <v>2230299</v>
      </c>
      <c r="B20" s="53" t="s">
        <v>1864</v>
      </c>
      <c r="C20" s="45">
        <v>13</v>
      </c>
      <c r="D20" s="53"/>
      <c r="E20" s="53"/>
      <c r="F20" s="53"/>
      <c r="G20" s="53"/>
      <c r="H20" s="53"/>
      <c r="I20" s="53"/>
      <c r="J20" s="53"/>
      <c r="K20" s="53"/>
      <c r="L20" s="53"/>
      <c r="M20" s="53"/>
      <c r="N20" s="53"/>
      <c r="O20" s="53"/>
      <c r="P20" s="53"/>
      <c r="Q20" s="53"/>
      <c r="R20" s="53"/>
      <c r="S20" s="53"/>
      <c r="T20" s="53"/>
      <c r="U20" s="53"/>
      <c r="V20" s="60"/>
    </row>
    <row r="21" s="36" customFormat="1" ht="18" customHeight="1" spans="1:22">
      <c r="A21" s="52">
        <v>22303</v>
      </c>
      <c r="B21" s="52" t="s">
        <v>1865</v>
      </c>
      <c r="C21" s="45">
        <v>14</v>
      </c>
      <c r="D21" s="45"/>
      <c r="E21" s="53"/>
      <c r="F21" s="53"/>
      <c r="G21" s="53"/>
      <c r="H21" s="53"/>
      <c r="I21" s="53"/>
      <c r="J21" s="53"/>
      <c r="K21" s="53"/>
      <c r="L21" s="53"/>
      <c r="M21" s="53"/>
      <c r="N21" s="53"/>
      <c r="O21" s="53"/>
      <c r="P21" s="53"/>
      <c r="Q21" s="53"/>
      <c r="R21" s="53"/>
      <c r="S21" s="53"/>
      <c r="T21" s="53"/>
      <c r="U21" s="53"/>
      <c r="V21" s="60"/>
    </row>
    <row r="22" s="36" customFormat="1" ht="18" customHeight="1" spans="1:22">
      <c r="A22" s="52">
        <v>2230301</v>
      </c>
      <c r="B22" s="52" t="s">
        <v>1866</v>
      </c>
      <c r="C22" s="45">
        <v>15</v>
      </c>
      <c r="D22" s="53"/>
      <c r="E22" s="53"/>
      <c r="F22" s="53"/>
      <c r="G22" s="53"/>
      <c r="H22" s="53"/>
      <c r="I22" s="53"/>
      <c r="J22" s="53"/>
      <c r="K22" s="53"/>
      <c r="L22" s="53"/>
      <c r="M22" s="53"/>
      <c r="N22" s="53"/>
      <c r="O22" s="53"/>
      <c r="P22" s="53"/>
      <c r="Q22" s="53"/>
      <c r="R22" s="53"/>
      <c r="S22" s="53"/>
      <c r="T22" s="53"/>
      <c r="U22" s="53"/>
      <c r="V22" s="60"/>
    </row>
    <row r="23" s="36" customFormat="1" ht="18" customHeight="1" spans="1:22">
      <c r="A23" s="52">
        <v>22304</v>
      </c>
      <c r="B23" s="52" t="s">
        <v>1867</v>
      </c>
      <c r="C23" s="45">
        <v>16</v>
      </c>
      <c r="D23" s="45"/>
      <c r="E23" s="53"/>
      <c r="F23" s="53"/>
      <c r="G23" s="53"/>
      <c r="H23" s="53"/>
      <c r="I23" s="53"/>
      <c r="J23" s="53"/>
      <c r="K23" s="53"/>
      <c r="L23" s="53"/>
      <c r="M23" s="53"/>
      <c r="N23" s="53"/>
      <c r="O23" s="53"/>
      <c r="P23" s="53"/>
      <c r="Q23" s="53"/>
      <c r="R23" s="53"/>
      <c r="S23" s="53"/>
      <c r="T23" s="53"/>
      <c r="U23" s="53"/>
      <c r="V23" s="60"/>
    </row>
    <row r="24" s="36" customFormat="1" ht="18" customHeight="1" spans="1:22">
      <c r="A24" s="52">
        <v>2230401</v>
      </c>
      <c r="B24" s="52" t="s">
        <v>1868</v>
      </c>
      <c r="C24" s="45">
        <v>17</v>
      </c>
      <c r="D24" s="53"/>
      <c r="E24" s="53"/>
      <c r="F24" s="53"/>
      <c r="G24" s="53"/>
      <c r="H24" s="53"/>
      <c r="I24" s="53"/>
      <c r="J24" s="53"/>
      <c r="K24" s="53"/>
      <c r="L24" s="53"/>
      <c r="M24" s="53"/>
      <c r="N24" s="53"/>
      <c r="O24" s="53"/>
      <c r="P24" s="53"/>
      <c r="Q24" s="53"/>
      <c r="R24" s="53"/>
      <c r="S24" s="53"/>
      <c r="T24" s="53"/>
      <c r="U24" s="53"/>
      <c r="V24" s="60"/>
    </row>
    <row r="25" s="36" customFormat="1" ht="18" customHeight="1" spans="1:22">
      <c r="A25" s="52">
        <v>2230402</v>
      </c>
      <c r="B25" s="52" t="s">
        <v>1869</v>
      </c>
      <c r="C25" s="45">
        <v>18</v>
      </c>
      <c r="D25" s="45"/>
      <c r="E25" s="53"/>
      <c r="F25" s="53"/>
      <c r="G25" s="53"/>
      <c r="H25" s="53"/>
      <c r="I25" s="53"/>
      <c r="J25" s="53"/>
      <c r="K25" s="53"/>
      <c r="L25" s="53"/>
      <c r="M25" s="53"/>
      <c r="N25" s="53"/>
      <c r="O25" s="53"/>
      <c r="P25" s="53"/>
      <c r="Q25" s="53"/>
      <c r="R25" s="53"/>
      <c r="S25" s="53"/>
      <c r="T25" s="53"/>
      <c r="U25" s="53"/>
      <c r="V25" s="60"/>
    </row>
    <row r="26" s="36" customFormat="1" ht="18" customHeight="1" spans="1:22">
      <c r="A26" s="52">
        <v>2230499</v>
      </c>
      <c r="B26" s="52" t="s">
        <v>1870</v>
      </c>
      <c r="C26" s="45">
        <v>19</v>
      </c>
      <c r="D26" s="53"/>
      <c r="E26" s="53"/>
      <c r="F26" s="53"/>
      <c r="G26" s="53"/>
      <c r="H26" s="53"/>
      <c r="I26" s="53"/>
      <c r="J26" s="53"/>
      <c r="K26" s="53"/>
      <c r="L26" s="53"/>
      <c r="M26" s="53"/>
      <c r="N26" s="53"/>
      <c r="O26" s="53"/>
      <c r="P26" s="53"/>
      <c r="Q26" s="53"/>
      <c r="R26" s="53"/>
      <c r="S26" s="53"/>
      <c r="T26" s="53"/>
      <c r="U26" s="53"/>
      <c r="V26" s="60"/>
    </row>
    <row r="27" s="36" customFormat="1" ht="18" customHeight="1" spans="1:22">
      <c r="A27" s="52">
        <v>22399</v>
      </c>
      <c r="B27" s="52" t="s">
        <v>1871</v>
      </c>
      <c r="C27" s="45">
        <v>20</v>
      </c>
      <c r="D27" s="45"/>
      <c r="E27" s="53"/>
      <c r="F27" s="53"/>
      <c r="G27" s="53"/>
      <c r="H27" s="53"/>
      <c r="I27" s="53"/>
      <c r="J27" s="53"/>
      <c r="K27" s="53"/>
      <c r="L27" s="53"/>
      <c r="M27" s="53"/>
      <c r="N27" s="53"/>
      <c r="O27" s="53"/>
      <c r="P27" s="53"/>
      <c r="Q27" s="53"/>
      <c r="R27" s="53"/>
      <c r="S27" s="53"/>
      <c r="T27" s="53"/>
      <c r="U27" s="53"/>
      <c r="V27" s="60"/>
    </row>
    <row r="28" s="36" customFormat="1" ht="18" customHeight="1" spans="1:22">
      <c r="A28" s="52">
        <v>2239901</v>
      </c>
      <c r="B28" s="52" t="s">
        <v>1872</v>
      </c>
      <c r="C28" s="45">
        <v>21</v>
      </c>
      <c r="D28" s="53"/>
      <c r="E28" s="53"/>
      <c r="F28" s="53"/>
      <c r="G28" s="53"/>
      <c r="H28" s="53"/>
      <c r="I28" s="53"/>
      <c r="J28" s="53"/>
      <c r="K28" s="53"/>
      <c r="L28" s="53"/>
      <c r="M28" s="53"/>
      <c r="N28" s="53"/>
      <c r="O28" s="53"/>
      <c r="P28" s="53"/>
      <c r="Q28" s="53"/>
      <c r="R28" s="53"/>
      <c r="S28" s="53"/>
      <c r="T28" s="53"/>
      <c r="U28" s="53"/>
      <c r="V28" s="60"/>
    </row>
    <row r="29" s="36" customFormat="1" ht="18" customHeight="1" spans="1:22">
      <c r="A29" s="52"/>
      <c r="B29" s="55" t="s">
        <v>1100</v>
      </c>
      <c r="C29" s="45">
        <v>22</v>
      </c>
      <c r="D29" s="55"/>
      <c r="E29" s="55"/>
      <c r="F29" s="53"/>
      <c r="G29" s="53"/>
      <c r="H29" s="53"/>
      <c r="I29" s="53"/>
      <c r="J29" s="53"/>
      <c r="K29" s="53"/>
      <c r="L29" s="53"/>
      <c r="M29" s="53"/>
      <c r="N29" s="53"/>
      <c r="O29" s="53"/>
      <c r="P29" s="53"/>
      <c r="Q29" s="53"/>
      <c r="R29" s="53"/>
      <c r="S29" s="53"/>
      <c r="T29" s="53"/>
      <c r="U29" s="53"/>
      <c r="V29" s="53"/>
    </row>
    <row r="30" s="36" customFormat="1" ht="18" customHeight="1" spans="1:22">
      <c r="A30" s="52"/>
      <c r="B30" s="55" t="s">
        <v>1873</v>
      </c>
      <c r="C30" s="45">
        <v>23</v>
      </c>
      <c r="D30" s="45"/>
      <c r="E30" s="53"/>
      <c r="F30" s="56" t="s">
        <v>1874</v>
      </c>
      <c r="G30" s="53"/>
      <c r="H30" s="56" t="s">
        <v>1874</v>
      </c>
      <c r="I30" s="53"/>
      <c r="J30" s="56" t="s">
        <v>1874</v>
      </c>
      <c r="K30" s="53"/>
      <c r="L30" s="56" t="s">
        <v>1874</v>
      </c>
      <c r="M30" s="53"/>
      <c r="N30" s="53"/>
      <c r="O30" s="56" t="s">
        <v>1874</v>
      </c>
      <c r="P30" s="53"/>
      <c r="Q30" s="56" t="s">
        <v>1874</v>
      </c>
      <c r="R30" s="53"/>
      <c r="S30" s="56" t="s">
        <v>1874</v>
      </c>
      <c r="T30" s="53"/>
      <c r="U30" s="56" t="s">
        <v>1874</v>
      </c>
      <c r="V30" s="60"/>
    </row>
    <row r="31" s="36" customFormat="1" ht="18" customHeight="1" spans="1:22">
      <c r="A31" s="52"/>
      <c r="B31" s="55" t="s">
        <v>1875</v>
      </c>
      <c r="C31" s="45">
        <v>24</v>
      </c>
      <c r="D31" s="45"/>
      <c r="E31" s="45"/>
      <c r="F31" s="53"/>
      <c r="G31" s="53"/>
      <c r="H31" s="53"/>
      <c r="I31" s="53"/>
      <c r="J31" s="53"/>
      <c r="K31" s="53"/>
      <c r="L31" s="53"/>
      <c r="M31" s="53"/>
      <c r="N31" s="53"/>
      <c r="O31" s="53"/>
      <c r="P31" s="53"/>
      <c r="Q31" s="53"/>
      <c r="R31" s="53"/>
      <c r="S31" s="53"/>
      <c r="T31" s="53"/>
      <c r="U31" s="53"/>
      <c r="V31" s="53"/>
    </row>
    <row r="32" s="36" customFormat="1" ht="18" customHeight="1" spans="1:3">
      <c r="A32" s="57" t="s">
        <v>1876</v>
      </c>
      <c r="C32" s="38"/>
    </row>
  </sheetData>
  <mergeCells count="18">
    <mergeCell ref="A1:V1"/>
    <mergeCell ref="A3:B3"/>
    <mergeCell ref="D4:L4"/>
    <mergeCell ref="M4:U4"/>
    <mergeCell ref="E5:F5"/>
    <mergeCell ref="G5:H5"/>
    <mergeCell ref="I5:J5"/>
    <mergeCell ref="K5:L5"/>
    <mergeCell ref="N5:O5"/>
    <mergeCell ref="P5:Q5"/>
    <mergeCell ref="R5:S5"/>
    <mergeCell ref="T5:U5"/>
    <mergeCell ref="A4:A6"/>
    <mergeCell ref="B4:B6"/>
    <mergeCell ref="C4:C6"/>
    <mergeCell ref="D5:D6"/>
    <mergeCell ref="M5:M6"/>
    <mergeCell ref="V4:V6"/>
  </mergeCells>
  <printOptions horizontalCentered="1" verticalCentered="1"/>
  <pageMargins left="0.159027777777778" right="0.159027777777778" top="0.349305555555556" bottom="0.238888888888889" header="0.309027777777778" footer="0.2"/>
  <pageSetup paperSize="9" scale="73"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
  <sheetViews>
    <sheetView workbookViewId="0">
      <selection activeCell="G8" sqref="G8"/>
    </sheetView>
  </sheetViews>
  <sheetFormatPr defaultColWidth="9" defaultRowHeight="14.25" outlineLevelRow="4"/>
  <cols>
    <col min="1" max="1" width="16" style="22" customWidth="1"/>
    <col min="2" max="9" width="8.76666666666667" style="22" customWidth="1"/>
    <col min="10" max="10" width="8.79166666666667" style="22" customWidth="1"/>
    <col min="11" max="16380" width="9" style="22"/>
  </cols>
  <sheetData>
    <row r="1" s="22" customFormat="1" ht="19.55" customHeight="1" spans="1:9">
      <c r="A1" s="24" t="s">
        <v>1877</v>
      </c>
      <c r="B1" s="24"/>
      <c r="C1" s="24"/>
      <c r="D1" s="24"/>
      <c r="E1" s="24"/>
      <c r="F1" s="24"/>
      <c r="G1" s="24"/>
      <c r="H1" s="24"/>
      <c r="I1" s="24"/>
    </row>
    <row r="2" s="22" customFormat="1" ht="22.6" customHeight="1" spans="1:9">
      <c r="A2" s="25"/>
      <c r="B2" s="26"/>
      <c r="C2" s="26"/>
      <c r="D2" s="26"/>
      <c r="E2" s="27"/>
      <c r="F2" s="27"/>
      <c r="H2" s="28" t="s">
        <v>1878</v>
      </c>
      <c r="I2" s="28"/>
    </row>
    <row r="3" s="22" customFormat="1" ht="38" customHeight="1" spans="1:9">
      <c r="A3" s="29" t="s">
        <v>1879</v>
      </c>
      <c r="B3" s="30" t="s">
        <v>1880</v>
      </c>
      <c r="C3" s="30"/>
      <c r="D3" s="30" t="s">
        <v>1881</v>
      </c>
      <c r="E3" s="30"/>
      <c r="F3" s="30" t="s">
        <v>1882</v>
      </c>
      <c r="G3" s="30"/>
      <c r="H3" s="31" t="s">
        <v>1883</v>
      </c>
      <c r="I3" s="31"/>
    </row>
    <row r="4" s="22" customFormat="1" ht="26.35" customHeight="1" spans="1:9">
      <c r="A4" s="29"/>
      <c r="B4" s="32" t="s">
        <v>1826</v>
      </c>
      <c r="C4" s="32" t="s">
        <v>1884</v>
      </c>
      <c r="D4" s="32" t="s">
        <v>1826</v>
      </c>
      <c r="E4" s="32" t="s">
        <v>1884</v>
      </c>
      <c r="F4" s="32" t="s">
        <v>1826</v>
      </c>
      <c r="G4" s="32" t="s">
        <v>1884</v>
      </c>
      <c r="H4" s="32" t="s">
        <v>1826</v>
      </c>
      <c r="I4" s="32" t="s">
        <v>1884</v>
      </c>
    </row>
    <row r="5" s="23" customFormat="1" ht="32" customHeight="1" spans="1:9">
      <c r="A5" s="33" t="s">
        <v>1885</v>
      </c>
      <c r="B5" s="34">
        <v>28.83</v>
      </c>
      <c r="C5" s="34">
        <v>28.83</v>
      </c>
      <c r="D5" s="34">
        <v>24.21</v>
      </c>
      <c r="E5" s="34">
        <v>24.21</v>
      </c>
      <c r="F5" s="34">
        <v>28.83</v>
      </c>
      <c r="G5" s="34">
        <v>28.83</v>
      </c>
      <c r="H5" s="34">
        <v>0</v>
      </c>
      <c r="I5" s="34">
        <v>0</v>
      </c>
    </row>
  </sheetData>
  <mergeCells count="8">
    <mergeCell ref="A1:I1"/>
    <mergeCell ref="B2:D2"/>
    <mergeCell ref="H2:I2"/>
    <mergeCell ref="B3:C3"/>
    <mergeCell ref="D3:E3"/>
    <mergeCell ref="F3:G3"/>
    <mergeCell ref="H3:I3"/>
    <mergeCell ref="A3:A4"/>
  </mergeCells>
  <pageMargins left="0.75" right="0.75" top="1" bottom="1" header="0.509027777777778" footer="0.509027777777778"/>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
  <sheetViews>
    <sheetView workbookViewId="0">
      <selection activeCell="G7" sqref="G7"/>
    </sheetView>
  </sheetViews>
  <sheetFormatPr defaultColWidth="9" defaultRowHeight="14.25" outlineLevelRow="4"/>
  <cols>
    <col min="1" max="1" width="16" style="22" customWidth="1"/>
    <col min="2" max="9" width="8.76666666666667" style="22" customWidth="1"/>
    <col min="10" max="10" width="8.79166666666667" style="22" customWidth="1"/>
    <col min="11" max="16380" width="9" style="22"/>
  </cols>
  <sheetData>
    <row r="1" s="22" customFormat="1" ht="19.55" customHeight="1" spans="1:9">
      <c r="A1" s="24" t="s">
        <v>1886</v>
      </c>
      <c r="B1" s="24"/>
      <c r="C1" s="24"/>
      <c r="D1" s="24"/>
      <c r="E1" s="24"/>
      <c r="F1" s="24"/>
      <c r="G1" s="24"/>
      <c r="H1" s="24"/>
      <c r="I1" s="24"/>
    </row>
    <row r="2" s="22" customFormat="1" ht="22.6" customHeight="1" spans="1:9">
      <c r="A2" s="25"/>
      <c r="B2" s="26"/>
      <c r="C2" s="26"/>
      <c r="D2" s="26"/>
      <c r="E2" s="27"/>
      <c r="F2" s="27"/>
      <c r="H2" s="28" t="s">
        <v>1878</v>
      </c>
      <c r="I2" s="28"/>
    </row>
    <row r="3" s="22" customFormat="1" ht="39" customHeight="1" spans="1:9">
      <c r="A3" s="29" t="s">
        <v>1879</v>
      </c>
      <c r="B3" s="30" t="s">
        <v>1880</v>
      </c>
      <c r="C3" s="30"/>
      <c r="D3" s="30" t="s">
        <v>1881</v>
      </c>
      <c r="E3" s="30"/>
      <c r="F3" s="30" t="s">
        <v>1882</v>
      </c>
      <c r="G3" s="30"/>
      <c r="H3" s="31" t="s">
        <v>1883</v>
      </c>
      <c r="I3" s="31"/>
    </row>
    <row r="4" s="22" customFormat="1" ht="26.35" customHeight="1" spans="1:9">
      <c r="A4" s="29"/>
      <c r="B4" s="32" t="s">
        <v>1826</v>
      </c>
      <c r="C4" s="32" t="s">
        <v>1887</v>
      </c>
      <c r="D4" s="32" t="s">
        <v>1826</v>
      </c>
      <c r="E4" s="32" t="s">
        <v>1888</v>
      </c>
      <c r="F4" s="32" t="s">
        <v>1826</v>
      </c>
      <c r="G4" s="32" t="s">
        <v>1887</v>
      </c>
      <c r="H4" s="32" t="s">
        <v>1826</v>
      </c>
      <c r="I4" s="35" t="s">
        <v>1887</v>
      </c>
    </row>
    <row r="5" s="23" customFormat="1" ht="22.75" customHeight="1" spans="1:9">
      <c r="A5" s="33" t="s">
        <v>1885</v>
      </c>
      <c r="B5" s="34">
        <v>2.54</v>
      </c>
      <c r="C5" s="34">
        <v>2.54</v>
      </c>
      <c r="D5" s="34">
        <v>0.6</v>
      </c>
      <c r="E5" s="34">
        <v>0.6</v>
      </c>
      <c r="F5" s="34">
        <v>2.54</v>
      </c>
      <c r="G5" s="34">
        <v>2.54</v>
      </c>
      <c r="H5" s="34">
        <v>0</v>
      </c>
      <c r="I5" s="34">
        <v>0</v>
      </c>
    </row>
  </sheetData>
  <mergeCells count="8">
    <mergeCell ref="A1:I1"/>
    <mergeCell ref="B2:D2"/>
    <mergeCell ref="H2:I2"/>
    <mergeCell ref="B3:C3"/>
    <mergeCell ref="D3:E3"/>
    <mergeCell ref="F3:G3"/>
    <mergeCell ref="H3:I3"/>
    <mergeCell ref="A3:A4"/>
  </mergeCells>
  <pageMargins left="0.75" right="0.75" top="1" bottom="1" header="0.509027777777778" footer="0.509027777777778"/>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7"/>
  <sheetViews>
    <sheetView showGridLines="0" showZeros="0" workbookViewId="0">
      <selection activeCell="F7" sqref="F7"/>
    </sheetView>
  </sheetViews>
  <sheetFormatPr defaultColWidth="6.875" defaultRowHeight="11.25" outlineLevelCol="6"/>
  <cols>
    <col min="1" max="1" width="31" style="10" customWidth="1"/>
    <col min="2" max="7" width="15.625" style="10" customWidth="1"/>
    <col min="8" max="16384" width="6.875" style="10"/>
  </cols>
  <sheetData>
    <row r="1" ht="18" customHeight="1" spans="1:7">
      <c r="A1" s="11"/>
      <c r="B1" s="12"/>
      <c r="C1" s="12"/>
      <c r="D1" s="12"/>
      <c r="E1" s="12"/>
      <c r="F1" s="12"/>
      <c r="G1" s="12"/>
    </row>
    <row r="2" ht="27" customHeight="1" spans="1:7">
      <c r="A2" s="13" t="s">
        <v>1889</v>
      </c>
      <c r="B2" s="13"/>
      <c r="C2" s="13"/>
      <c r="D2" s="13"/>
      <c r="E2" s="13"/>
      <c r="F2" s="13"/>
      <c r="G2" s="13"/>
    </row>
    <row r="3" ht="22.5" customHeight="1" spans="1:7">
      <c r="A3" s="14" t="s">
        <v>1890</v>
      </c>
      <c r="B3" s="15"/>
      <c r="C3" s="15"/>
      <c r="D3" s="15"/>
      <c r="E3" s="15"/>
      <c r="F3" s="15"/>
      <c r="G3" s="16" t="s">
        <v>1506</v>
      </c>
    </row>
    <row r="4" ht="25.5" customHeight="1" spans="1:7">
      <c r="A4" s="17" t="s">
        <v>1891</v>
      </c>
      <c r="B4" s="17" t="s">
        <v>1892</v>
      </c>
      <c r="C4" s="17"/>
      <c r="D4" s="17"/>
      <c r="E4" s="17"/>
      <c r="F4" s="17"/>
      <c r="G4" s="17"/>
    </row>
    <row r="5" ht="25.5" customHeight="1" spans="1:7">
      <c r="A5" s="17"/>
      <c r="B5" s="17" t="s">
        <v>1826</v>
      </c>
      <c r="C5" s="17" t="s">
        <v>1893</v>
      </c>
      <c r="D5" s="17" t="s">
        <v>1894</v>
      </c>
      <c r="E5" s="18" t="s">
        <v>1895</v>
      </c>
      <c r="F5" s="18"/>
      <c r="G5" s="17" t="s">
        <v>1896</v>
      </c>
    </row>
    <row r="6" ht="27.75" customHeight="1" spans="1:7">
      <c r="A6" s="17"/>
      <c r="B6" s="17"/>
      <c r="C6" s="17"/>
      <c r="D6" s="17"/>
      <c r="E6" s="17" t="s">
        <v>1897</v>
      </c>
      <c r="F6" s="17" t="s">
        <v>1898</v>
      </c>
      <c r="G6" s="17"/>
    </row>
    <row r="7" s="10" customFormat="1" ht="30" customHeight="1" spans="1:7">
      <c r="A7" s="17" t="s">
        <v>1231</v>
      </c>
      <c r="B7" s="19">
        <f t="shared" ref="B7:G7" si="0">B8</f>
        <v>607</v>
      </c>
      <c r="C7" s="19">
        <f t="shared" si="0"/>
        <v>300</v>
      </c>
      <c r="D7" s="19">
        <f t="shared" si="0"/>
        <v>307</v>
      </c>
      <c r="E7" s="19">
        <f t="shared" si="0"/>
        <v>0</v>
      </c>
      <c r="F7" s="19">
        <f t="shared" si="0"/>
        <v>307</v>
      </c>
      <c r="G7" s="19">
        <f t="shared" si="0"/>
        <v>0</v>
      </c>
    </row>
    <row r="8" ht="30" customHeight="1" spans="1:7">
      <c r="A8" s="20" t="s">
        <v>1227</v>
      </c>
      <c r="B8" s="21">
        <f>C8+D8+G8</f>
        <v>607</v>
      </c>
      <c r="C8" s="21">
        <v>300</v>
      </c>
      <c r="D8" s="21">
        <v>307</v>
      </c>
      <c r="E8" s="21">
        <v>0</v>
      </c>
      <c r="F8" s="21">
        <v>307</v>
      </c>
      <c r="G8" s="21">
        <v>0</v>
      </c>
    </row>
    <row r="9" ht="18" customHeight="1" spans="1:1">
      <c r="A9" s="11" t="s">
        <v>1899</v>
      </c>
    </row>
    <row r="10" ht="18" customHeight="1" spans="1:1">
      <c r="A10" s="11" t="s">
        <v>1900</v>
      </c>
    </row>
    <row r="11" ht="18" customHeight="1" spans="1:1">
      <c r="A11" s="11" t="s">
        <v>1901</v>
      </c>
    </row>
    <row r="12" ht="21.75" customHeight="1"/>
    <row r="13" ht="12.75" customHeight="1"/>
    <row r="14" ht="12.75" customHeight="1"/>
    <row r="15" ht="12.75" customHeight="1"/>
    <row r="16" ht="12.75" customHeight="1"/>
    <row r="17" ht="12.75" customHeight="1"/>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9"/>
  <sheetViews>
    <sheetView tabSelected="1" workbookViewId="0">
      <selection activeCell="A1" sqref="A1:D1"/>
    </sheetView>
  </sheetViews>
  <sheetFormatPr defaultColWidth="9" defaultRowHeight="14.25" outlineLevelCol="3"/>
  <cols>
    <col min="1" max="1" width="40.625" style="1" customWidth="1"/>
    <col min="2" max="2" width="13.625" style="1" customWidth="1"/>
    <col min="3" max="3" width="19" style="1" customWidth="1"/>
    <col min="4" max="4" width="15.25" style="1" customWidth="1"/>
    <col min="5" max="16384" width="9" style="1"/>
  </cols>
  <sheetData>
    <row r="1" ht="25.5" spans="1:4">
      <c r="A1" s="2" t="s">
        <v>1902</v>
      </c>
      <c r="B1" s="2"/>
      <c r="C1" s="2"/>
      <c r="D1" s="2"/>
    </row>
    <row r="2" spans="1:4">
      <c r="A2" s="3"/>
      <c r="B2" s="4"/>
      <c r="C2" s="3"/>
      <c r="D2" s="5" t="s">
        <v>1506</v>
      </c>
    </row>
    <row r="3" ht="25.5" customHeight="1" spans="1:4">
      <c r="A3" s="6" t="s">
        <v>1903</v>
      </c>
      <c r="B3" s="6"/>
      <c r="C3" s="6" t="s">
        <v>1904</v>
      </c>
      <c r="D3" s="6"/>
    </row>
    <row r="4" ht="25.5" customHeight="1" spans="1:4">
      <c r="A4" s="7" t="s">
        <v>1905</v>
      </c>
      <c r="B4" s="7" t="s">
        <v>1906</v>
      </c>
      <c r="C4" s="7" t="s">
        <v>1907</v>
      </c>
      <c r="D4" s="7" t="s">
        <v>1906</v>
      </c>
    </row>
    <row r="5" ht="25.5" customHeight="1" spans="1:4">
      <c r="A5" s="8" t="s">
        <v>1908</v>
      </c>
      <c r="B5" s="9">
        <v>66000</v>
      </c>
      <c r="C5" s="8" t="s">
        <v>1909</v>
      </c>
      <c r="D5" s="9">
        <v>157000</v>
      </c>
    </row>
    <row r="6" ht="25.5" customHeight="1" spans="1:4">
      <c r="A6" s="8" t="s">
        <v>1910</v>
      </c>
      <c r="B6" s="9">
        <f>SUM(B7:B20)</f>
        <v>155000</v>
      </c>
      <c r="C6" s="8" t="s">
        <v>1911</v>
      </c>
      <c r="D6" s="9">
        <v>100000</v>
      </c>
    </row>
    <row r="7" ht="25.5" customHeight="1" spans="1:4">
      <c r="A7" s="8" t="s">
        <v>1912</v>
      </c>
      <c r="B7" s="9">
        <v>4795</v>
      </c>
      <c r="C7" s="8" t="s">
        <v>1913</v>
      </c>
      <c r="D7" s="9">
        <v>4119</v>
      </c>
    </row>
    <row r="8" ht="25.5" customHeight="1" spans="1:4">
      <c r="A8" s="8" t="s">
        <v>1914</v>
      </c>
      <c r="B8" s="9">
        <v>632</v>
      </c>
      <c r="C8" s="8"/>
      <c r="D8" s="9"/>
    </row>
    <row r="9" ht="25.5" customHeight="1" spans="1:4">
      <c r="A9" s="8" t="s">
        <v>1915</v>
      </c>
      <c r="B9" s="9">
        <v>437</v>
      </c>
      <c r="C9" s="8"/>
      <c r="D9" s="9"/>
    </row>
    <row r="10" ht="25.5" customHeight="1" spans="1:4">
      <c r="A10" s="8" t="s">
        <v>1916</v>
      </c>
      <c r="B10" s="9">
        <v>1030</v>
      </c>
      <c r="C10" s="8"/>
      <c r="D10" s="9"/>
    </row>
    <row r="11" ht="25.5" customHeight="1" spans="1:4">
      <c r="A11" s="8" t="s">
        <v>1917</v>
      </c>
      <c r="B11" s="9">
        <v>74394</v>
      </c>
      <c r="C11" s="8"/>
      <c r="D11" s="9"/>
    </row>
    <row r="12" ht="25.5" customHeight="1" spans="1:4">
      <c r="A12" s="8" t="s">
        <v>1918</v>
      </c>
      <c r="B12" s="9">
        <v>6869</v>
      </c>
      <c r="C12" s="8"/>
      <c r="D12" s="9"/>
    </row>
    <row r="13" ht="25.5" customHeight="1" spans="1:4">
      <c r="A13" s="8" t="s">
        <v>1919</v>
      </c>
      <c r="B13" s="9">
        <v>11421</v>
      </c>
      <c r="C13" s="8"/>
      <c r="D13" s="9"/>
    </row>
    <row r="14" ht="25.5" customHeight="1" spans="1:4">
      <c r="A14" s="8" t="s">
        <v>1920</v>
      </c>
      <c r="B14" s="9">
        <v>48437</v>
      </c>
      <c r="C14" s="8"/>
      <c r="D14" s="9"/>
    </row>
    <row r="15" ht="25.5" customHeight="1" spans="1:4">
      <c r="A15" s="8" t="s">
        <v>1921</v>
      </c>
      <c r="B15" s="9">
        <v>4125</v>
      </c>
      <c r="C15" s="8"/>
      <c r="D15" s="9"/>
    </row>
    <row r="16" ht="25.5" customHeight="1" spans="1:4">
      <c r="A16" s="8" t="s">
        <v>1922</v>
      </c>
      <c r="B16" s="9">
        <v>1610</v>
      </c>
      <c r="C16" s="8"/>
      <c r="D16" s="9"/>
    </row>
    <row r="17" ht="25.5" customHeight="1" spans="1:4">
      <c r="A17" s="8" t="s">
        <v>1923</v>
      </c>
      <c r="B17" s="9">
        <v>677</v>
      </c>
      <c r="C17" s="8"/>
      <c r="D17" s="9"/>
    </row>
    <row r="18" ht="25.5" customHeight="1" spans="1:4">
      <c r="A18" s="8" t="s">
        <v>1924</v>
      </c>
      <c r="B18" s="9">
        <v>573</v>
      </c>
      <c r="C18" s="8"/>
      <c r="D18" s="9"/>
    </row>
    <row r="19" ht="25.5" customHeight="1" spans="1:4">
      <c r="A19" s="8" t="s">
        <v>1925</v>
      </c>
      <c r="B19" s="9"/>
      <c r="C19" s="8"/>
      <c r="D19" s="9"/>
    </row>
    <row r="20" ht="25.5" customHeight="1" spans="1:4">
      <c r="A20" s="8" t="s">
        <v>1926</v>
      </c>
      <c r="B20" s="9"/>
      <c r="C20" s="8"/>
      <c r="D20" s="9"/>
    </row>
    <row r="21" ht="25.5" customHeight="1" spans="1:4">
      <c r="A21" s="8" t="s">
        <v>1927</v>
      </c>
      <c r="B21" s="9"/>
      <c r="C21" s="8"/>
      <c r="D21" s="9"/>
    </row>
    <row r="22" ht="25.5" customHeight="1" spans="1:4">
      <c r="A22" s="8" t="s">
        <v>1235</v>
      </c>
      <c r="B22" s="9">
        <f>SUM(B23:B26)</f>
        <v>40119</v>
      </c>
      <c r="C22" s="8" t="s">
        <v>1928</v>
      </c>
      <c r="D22" s="9"/>
    </row>
    <row r="23" ht="25.5" customHeight="1" spans="1:4">
      <c r="A23" s="8" t="s">
        <v>1929</v>
      </c>
      <c r="B23" s="9"/>
      <c r="C23" s="8" t="s">
        <v>1930</v>
      </c>
      <c r="D23" s="9"/>
    </row>
    <row r="24" ht="25.5" customHeight="1" spans="1:4">
      <c r="A24" s="8" t="s">
        <v>1931</v>
      </c>
      <c r="B24" s="9"/>
      <c r="C24" s="8"/>
      <c r="D24" s="9"/>
    </row>
    <row r="25" ht="25.5" customHeight="1" spans="1:4">
      <c r="A25" s="8" t="s">
        <v>1932</v>
      </c>
      <c r="B25" s="9">
        <v>40119</v>
      </c>
      <c r="C25" s="8"/>
      <c r="D25" s="9"/>
    </row>
    <row r="26" ht="25.5" customHeight="1" spans="1:4">
      <c r="A26" s="8" t="s">
        <v>1933</v>
      </c>
      <c r="B26" s="9"/>
      <c r="C26" s="8"/>
      <c r="D26" s="9"/>
    </row>
    <row r="27" ht="25.5" customHeight="1" spans="1:4">
      <c r="A27" s="8" t="s">
        <v>1934</v>
      </c>
      <c r="B27" s="9">
        <v>256000</v>
      </c>
      <c r="C27" s="8" t="s">
        <v>1935</v>
      </c>
      <c r="D27" s="9">
        <v>256000</v>
      </c>
    </row>
    <row r="28" ht="25.5" customHeight="1" spans="1:4">
      <c r="A28" s="8"/>
      <c r="B28" s="9"/>
      <c r="C28" s="8"/>
      <c r="D28" s="9"/>
    </row>
    <row r="29" ht="25.5" customHeight="1" spans="1:4">
      <c r="A29" s="8" t="s">
        <v>1936</v>
      </c>
      <c r="B29" s="9">
        <f>B5+B6+B22+B27+B21</f>
        <v>517119</v>
      </c>
      <c r="C29" s="8" t="s">
        <v>1937</v>
      </c>
      <c r="D29" s="9">
        <f>D5+D6+D7+D22+D23+D27+D8</f>
        <v>517119</v>
      </c>
    </row>
  </sheetData>
  <mergeCells count="3">
    <mergeCell ref="A1:D1"/>
    <mergeCell ref="A3:B3"/>
    <mergeCell ref="C3:D3"/>
  </mergeCells>
  <pageMargins left="0.85" right="0.75" top="1" bottom="1" header="0.5" footer="0.5"/>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81"/>
  <sheetViews>
    <sheetView topLeftCell="B1" workbookViewId="0">
      <selection activeCell="K9" sqref="K9"/>
    </sheetView>
  </sheetViews>
  <sheetFormatPr defaultColWidth="9" defaultRowHeight="15.75" outlineLevelCol="7"/>
  <cols>
    <col min="1" max="1" width="9" style="240" hidden="1" customWidth="1" outlineLevel="1"/>
    <col min="2" max="2" width="34.125" style="240" customWidth="1" collapsed="1"/>
    <col min="3" max="4" width="15" style="242" customWidth="1"/>
    <col min="5" max="5" width="15" style="240" customWidth="1"/>
    <col min="6" max="6" width="10.25" style="240" customWidth="1"/>
    <col min="7" max="7" width="15.25" style="240" customWidth="1"/>
    <col min="8" max="8" width="9" style="281"/>
    <col min="9" max="16382" width="9" style="240"/>
    <col min="16383" max="16384" width="9" style="282"/>
  </cols>
  <sheetData>
    <row r="1" s="240" customFormat="1" spans="2:8">
      <c r="B1" s="240" t="s">
        <v>35</v>
      </c>
      <c r="C1" s="242"/>
      <c r="D1" s="242"/>
      <c r="F1" s="283" t="s">
        <v>33</v>
      </c>
      <c r="H1" s="281"/>
    </row>
    <row r="2" s="240" customFormat="1" ht="20.25" spans="2:8">
      <c r="B2" s="244" t="s">
        <v>36</v>
      </c>
      <c r="C2" s="244"/>
      <c r="D2" s="244"/>
      <c r="E2" s="244"/>
      <c r="F2" s="244"/>
      <c r="H2" s="281"/>
    </row>
    <row r="3" s="240" customFormat="1" spans="3:8">
      <c r="C3" s="242"/>
      <c r="D3" s="242"/>
      <c r="F3" s="283" t="s">
        <v>2</v>
      </c>
      <c r="H3" s="281"/>
    </row>
    <row r="4" s="240" customFormat="1" ht="45.75" customHeight="1" spans="2:8">
      <c r="B4" s="249" t="s">
        <v>37</v>
      </c>
      <c r="C4" s="252" t="s">
        <v>38</v>
      </c>
      <c r="D4" s="249" t="s">
        <v>39</v>
      </c>
      <c r="E4" s="252" t="s">
        <v>40</v>
      </c>
      <c r="F4" s="249" t="s">
        <v>41</v>
      </c>
      <c r="H4" s="281"/>
    </row>
    <row r="5" s="240" customFormat="1" spans="1:6">
      <c r="A5" s="240">
        <v>3</v>
      </c>
      <c r="B5" s="284" t="s">
        <v>42</v>
      </c>
      <c r="C5" s="285">
        <v>59676</v>
      </c>
      <c r="D5" s="285">
        <v>43823</v>
      </c>
      <c r="E5" s="286">
        <f t="shared" ref="E5:E68" si="0">D5/C5</f>
        <v>0.734348816944835</v>
      </c>
      <c r="F5" s="287"/>
    </row>
    <row r="6" s="240" customFormat="1" spans="1:7">
      <c r="A6" s="240">
        <v>5</v>
      </c>
      <c r="B6" s="288" t="s">
        <v>43</v>
      </c>
      <c r="C6" s="285">
        <v>799</v>
      </c>
      <c r="D6" s="285">
        <v>599</v>
      </c>
      <c r="E6" s="286">
        <f t="shared" si="0"/>
        <v>0.749687108886108</v>
      </c>
      <c r="F6" s="287"/>
      <c r="G6" s="289"/>
    </row>
    <row r="7" s="240" customFormat="1" spans="2:8">
      <c r="B7" s="287" t="s">
        <v>44</v>
      </c>
      <c r="C7" s="285">
        <v>451</v>
      </c>
      <c r="D7" s="285">
        <v>356</v>
      </c>
      <c r="E7" s="286">
        <f t="shared" si="0"/>
        <v>0.789356984478936</v>
      </c>
      <c r="F7" s="287"/>
      <c r="G7" s="289"/>
      <c r="H7" s="281"/>
    </row>
    <row r="8" s="240" customFormat="1" spans="2:8">
      <c r="B8" s="287" t="s">
        <v>45</v>
      </c>
      <c r="C8" s="285">
        <v>0</v>
      </c>
      <c r="D8" s="285">
        <v>0</v>
      </c>
      <c r="E8" s="286" t="e">
        <f t="shared" si="0"/>
        <v>#DIV/0!</v>
      </c>
      <c r="F8" s="287"/>
      <c r="G8" s="289"/>
      <c r="H8" s="281"/>
    </row>
    <row r="9" s="240" customFormat="1" spans="2:8">
      <c r="B9" s="287" t="s">
        <v>46</v>
      </c>
      <c r="C9" s="285">
        <v>0</v>
      </c>
      <c r="D9" s="285">
        <v>0</v>
      </c>
      <c r="E9" s="286" t="e">
        <f t="shared" si="0"/>
        <v>#DIV/0!</v>
      </c>
      <c r="F9" s="287"/>
      <c r="G9" s="289"/>
      <c r="H9" s="281"/>
    </row>
    <row r="10" s="240" customFormat="1" spans="2:8">
      <c r="B10" s="287" t="s">
        <v>47</v>
      </c>
      <c r="C10" s="285">
        <v>110</v>
      </c>
      <c r="D10" s="285">
        <v>77</v>
      </c>
      <c r="E10" s="286">
        <f t="shared" si="0"/>
        <v>0.7</v>
      </c>
      <c r="F10" s="287"/>
      <c r="G10" s="289"/>
      <c r="H10" s="281"/>
    </row>
    <row r="11" s="240" customFormat="1" spans="2:8">
      <c r="B11" s="287" t="s">
        <v>48</v>
      </c>
      <c r="C11" s="285">
        <v>0</v>
      </c>
      <c r="D11" s="285">
        <v>0</v>
      </c>
      <c r="E11" s="286" t="e">
        <f t="shared" si="0"/>
        <v>#DIV/0!</v>
      </c>
      <c r="F11" s="287"/>
      <c r="G11" s="289"/>
      <c r="H11" s="281"/>
    </row>
    <row r="12" s="240" customFormat="1" spans="2:8">
      <c r="B12" s="287" t="s">
        <v>49</v>
      </c>
      <c r="C12" s="285">
        <v>76</v>
      </c>
      <c r="D12" s="285">
        <v>53</v>
      </c>
      <c r="E12" s="286">
        <f t="shared" si="0"/>
        <v>0.697368421052632</v>
      </c>
      <c r="F12" s="287"/>
      <c r="G12" s="289"/>
      <c r="H12" s="281"/>
    </row>
    <row r="13" s="240" customFormat="1" spans="2:8">
      <c r="B13" s="287" t="s">
        <v>50</v>
      </c>
      <c r="C13" s="285">
        <v>8</v>
      </c>
      <c r="D13" s="285">
        <v>6</v>
      </c>
      <c r="E13" s="286">
        <f t="shared" si="0"/>
        <v>0.75</v>
      </c>
      <c r="F13" s="287"/>
      <c r="G13" s="289"/>
      <c r="H13" s="281"/>
    </row>
    <row r="14" s="240" customFormat="1" spans="2:8">
      <c r="B14" s="287" t="s">
        <v>51</v>
      </c>
      <c r="C14" s="285">
        <v>132</v>
      </c>
      <c r="D14" s="285">
        <v>92</v>
      </c>
      <c r="E14" s="286">
        <f t="shared" si="0"/>
        <v>0.696969696969697</v>
      </c>
      <c r="F14" s="287"/>
      <c r="G14" s="289"/>
      <c r="H14" s="281"/>
    </row>
    <row r="15" s="240" customFormat="1" spans="2:8">
      <c r="B15" s="287" t="s">
        <v>52</v>
      </c>
      <c r="C15" s="285">
        <v>3</v>
      </c>
      <c r="D15" s="285">
        <v>2</v>
      </c>
      <c r="E15" s="286">
        <f t="shared" si="0"/>
        <v>0.666666666666667</v>
      </c>
      <c r="F15" s="287"/>
      <c r="G15" s="289"/>
      <c r="H15" s="281"/>
    </row>
    <row r="16" s="240" customFormat="1" spans="2:8">
      <c r="B16" s="287" t="s">
        <v>53</v>
      </c>
      <c r="C16" s="285">
        <v>0</v>
      </c>
      <c r="D16" s="285">
        <v>0</v>
      </c>
      <c r="E16" s="286" t="e">
        <f t="shared" si="0"/>
        <v>#DIV/0!</v>
      </c>
      <c r="F16" s="287"/>
      <c r="G16" s="289"/>
      <c r="H16" s="281"/>
    </row>
    <row r="17" s="240" customFormat="1" spans="2:8">
      <c r="B17" s="287" t="s">
        <v>54</v>
      </c>
      <c r="C17" s="285">
        <v>19</v>
      </c>
      <c r="D17" s="285">
        <v>13</v>
      </c>
      <c r="E17" s="286">
        <f t="shared" si="0"/>
        <v>0.684210526315789</v>
      </c>
      <c r="F17" s="287"/>
      <c r="G17" s="289"/>
      <c r="H17" s="281"/>
    </row>
    <row r="18" s="240" customFormat="1" spans="1:7">
      <c r="A18" s="240">
        <v>5</v>
      </c>
      <c r="B18" s="288" t="s">
        <v>55</v>
      </c>
      <c r="C18" s="285">
        <v>530</v>
      </c>
      <c r="D18" s="285">
        <v>372</v>
      </c>
      <c r="E18" s="286">
        <f t="shared" si="0"/>
        <v>0.70188679245283</v>
      </c>
      <c r="F18" s="287"/>
      <c r="G18" s="289"/>
    </row>
    <row r="19" s="240" customFormat="1" spans="2:8">
      <c r="B19" s="287" t="s">
        <v>44</v>
      </c>
      <c r="C19" s="285">
        <v>253</v>
      </c>
      <c r="D19" s="285">
        <v>177</v>
      </c>
      <c r="E19" s="286">
        <f t="shared" si="0"/>
        <v>0.699604743083004</v>
      </c>
      <c r="F19" s="287"/>
      <c r="G19" s="289"/>
      <c r="H19" s="281"/>
    </row>
    <row r="20" s="240" customFormat="1" spans="2:8">
      <c r="B20" s="287" t="s">
        <v>45</v>
      </c>
      <c r="C20" s="285">
        <v>0</v>
      </c>
      <c r="D20" s="285">
        <v>0</v>
      </c>
      <c r="E20" s="286" t="e">
        <f t="shared" si="0"/>
        <v>#DIV/0!</v>
      </c>
      <c r="F20" s="287"/>
      <c r="G20" s="289"/>
      <c r="H20" s="281"/>
    </row>
    <row r="21" s="240" customFormat="1" spans="2:8">
      <c r="B21" s="287" t="s">
        <v>46</v>
      </c>
      <c r="C21" s="285">
        <v>0</v>
      </c>
      <c r="D21" s="285">
        <v>0</v>
      </c>
      <c r="E21" s="286" t="e">
        <f t="shared" si="0"/>
        <v>#DIV/0!</v>
      </c>
      <c r="F21" s="287"/>
      <c r="H21" s="281"/>
    </row>
    <row r="22" s="240" customFormat="1" spans="2:8">
      <c r="B22" s="287" t="s">
        <v>56</v>
      </c>
      <c r="C22" s="285">
        <v>127</v>
      </c>
      <c r="D22" s="285">
        <v>89</v>
      </c>
      <c r="E22" s="286">
        <f t="shared" si="0"/>
        <v>0.700787401574803</v>
      </c>
      <c r="F22" s="287"/>
      <c r="H22" s="281"/>
    </row>
    <row r="23" s="240" customFormat="1" spans="2:8">
      <c r="B23" s="287" t="s">
        <v>57</v>
      </c>
      <c r="C23" s="285">
        <v>78</v>
      </c>
      <c r="D23" s="285">
        <v>55</v>
      </c>
      <c r="E23" s="286">
        <f t="shared" si="0"/>
        <v>0.705128205128205</v>
      </c>
      <c r="F23" s="287"/>
      <c r="H23" s="281"/>
    </row>
    <row r="24" s="240" customFormat="1" spans="2:8">
      <c r="B24" s="287" t="s">
        <v>58</v>
      </c>
      <c r="C24" s="285">
        <v>25</v>
      </c>
      <c r="D24" s="285">
        <v>18</v>
      </c>
      <c r="E24" s="286">
        <f t="shared" si="0"/>
        <v>0.72</v>
      </c>
      <c r="F24" s="287"/>
      <c r="H24" s="281"/>
    </row>
    <row r="25" s="240" customFormat="1" spans="2:8">
      <c r="B25" s="287" t="s">
        <v>53</v>
      </c>
      <c r="C25" s="285">
        <v>0</v>
      </c>
      <c r="D25" s="285">
        <v>0</v>
      </c>
      <c r="E25" s="286" t="e">
        <f t="shared" si="0"/>
        <v>#DIV/0!</v>
      </c>
      <c r="F25" s="287"/>
      <c r="H25" s="281"/>
    </row>
    <row r="26" s="240" customFormat="1" spans="2:8">
      <c r="B26" s="287" t="s">
        <v>59</v>
      </c>
      <c r="C26" s="285">
        <v>47</v>
      </c>
      <c r="D26" s="285">
        <v>33</v>
      </c>
      <c r="E26" s="286">
        <f t="shared" si="0"/>
        <v>0.702127659574468</v>
      </c>
      <c r="F26" s="287"/>
      <c r="H26" s="281"/>
    </row>
    <row r="27" s="240" customFormat="1" spans="1:7">
      <c r="A27" s="240">
        <v>5</v>
      </c>
      <c r="B27" s="288" t="s">
        <v>60</v>
      </c>
      <c r="C27" s="285">
        <v>28754</v>
      </c>
      <c r="D27" s="285">
        <v>22129</v>
      </c>
      <c r="E27" s="286">
        <f t="shared" si="0"/>
        <v>0.769597273422828</v>
      </c>
      <c r="F27" s="287"/>
      <c r="G27" s="289"/>
    </row>
    <row r="28" s="240" customFormat="1" spans="2:8">
      <c r="B28" s="287" t="s">
        <v>44</v>
      </c>
      <c r="C28" s="285">
        <v>19524</v>
      </c>
      <c r="D28" s="285">
        <v>15667</v>
      </c>
      <c r="E28" s="286">
        <f t="shared" si="0"/>
        <v>0.802448268797378</v>
      </c>
      <c r="F28" s="287"/>
      <c r="H28" s="281"/>
    </row>
    <row r="29" s="240" customFormat="1" spans="2:8">
      <c r="B29" s="287" t="s">
        <v>45</v>
      </c>
      <c r="C29" s="285">
        <v>5305</v>
      </c>
      <c r="D29" s="285">
        <v>3714</v>
      </c>
      <c r="E29" s="286">
        <f t="shared" si="0"/>
        <v>0.70009425070688</v>
      </c>
      <c r="F29" s="287"/>
      <c r="H29" s="281"/>
    </row>
    <row r="30" s="240" customFormat="1" spans="2:8">
      <c r="B30" s="287" t="s">
        <v>46</v>
      </c>
      <c r="C30" s="285">
        <v>231</v>
      </c>
      <c r="D30" s="285">
        <v>162</v>
      </c>
      <c r="E30" s="286">
        <f t="shared" si="0"/>
        <v>0.701298701298701</v>
      </c>
      <c r="F30" s="287"/>
      <c r="H30" s="281"/>
    </row>
    <row r="31" s="240" customFormat="1" spans="2:8">
      <c r="B31" s="287" t="s">
        <v>61</v>
      </c>
      <c r="C31" s="285">
        <v>10</v>
      </c>
      <c r="D31" s="285">
        <v>7</v>
      </c>
      <c r="E31" s="286">
        <f t="shared" si="0"/>
        <v>0.7</v>
      </c>
      <c r="F31" s="287"/>
      <c r="H31" s="281"/>
    </row>
    <row r="32" s="240" customFormat="1" spans="2:8">
      <c r="B32" s="287" t="s">
        <v>62</v>
      </c>
      <c r="C32" s="285">
        <v>335</v>
      </c>
      <c r="D32" s="285">
        <v>235</v>
      </c>
      <c r="E32" s="286">
        <f t="shared" si="0"/>
        <v>0.701492537313433</v>
      </c>
      <c r="F32" s="287"/>
      <c r="H32" s="281"/>
    </row>
    <row r="33" s="240" customFormat="1" spans="2:8">
      <c r="B33" s="287" t="s">
        <v>63</v>
      </c>
      <c r="C33" s="285">
        <v>177</v>
      </c>
      <c r="D33" s="285">
        <v>124</v>
      </c>
      <c r="E33" s="286">
        <f t="shared" si="0"/>
        <v>0.700564971751412</v>
      </c>
      <c r="F33" s="287"/>
      <c r="H33" s="281"/>
    </row>
    <row r="34" s="240" customFormat="1" spans="2:8">
      <c r="B34" s="287" t="s">
        <v>64</v>
      </c>
      <c r="C34" s="285">
        <v>1040</v>
      </c>
      <c r="D34" s="285">
        <v>728</v>
      </c>
      <c r="E34" s="286">
        <f t="shared" si="0"/>
        <v>0.7</v>
      </c>
      <c r="F34" s="287"/>
      <c r="H34" s="281"/>
    </row>
    <row r="35" s="240" customFormat="1" spans="2:8">
      <c r="B35" s="287" t="s">
        <v>65</v>
      </c>
      <c r="C35" s="285">
        <v>0</v>
      </c>
      <c r="D35" s="285">
        <v>0</v>
      </c>
      <c r="E35" s="286" t="e">
        <f t="shared" si="0"/>
        <v>#DIV/0!</v>
      </c>
      <c r="F35" s="287"/>
      <c r="H35" s="281"/>
    </row>
    <row r="36" s="240" customFormat="1" spans="2:8">
      <c r="B36" s="287" t="s">
        <v>53</v>
      </c>
      <c r="C36" s="285">
        <v>0</v>
      </c>
      <c r="D36" s="285">
        <v>0</v>
      </c>
      <c r="E36" s="286" t="e">
        <f t="shared" si="0"/>
        <v>#DIV/0!</v>
      </c>
      <c r="F36" s="287"/>
      <c r="H36" s="281"/>
    </row>
    <row r="37" s="240" customFormat="1" spans="2:8">
      <c r="B37" s="287" t="s">
        <v>66</v>
      </c>
      <c r="C37" s="285">
        <v>2132</v>
      </c>
      <c r="D37" s="285">
        <v>1492</v>
      </c>
      <c r="E37" s="286">
        <f t="shared" si="0"/>
        <v>0.699812382739212</v>
      </c>
      <c r="F37" s="287"/>
      <c r="H37" s="281"/>
    </row>
    <row r="38" s="240" customFormat="1" spans="1:7">
      <c r="A38" s="240">
        <v>5</v>
      </c>
      <c r="B38" s="288" t="s">
        <v>67</v>
      </c>
      <c r="C38" s="285">
        <v>1080</v>
      </c>
      <c r="D38" s="285">
        <v>756</v>
      </c>
      <c r="E38" s="286">
        <f t="shared" si="0"/>
        <v>0.7</v>
      </c>
      <c r="F38" s="287"/>
      <c r="G38" s="289"/>
    </row>
    <row r="39" s="240" customFormat="1" spans="2:8">
      <c r="B39" s="287" t="s">
        <v>44</v>
      </c>
      <c r="C39" s="285">
        <v>504</v>
      </c>
      <c r="D39" s="285">
        <v>353</v>
      </c>
      <c r="E39" s="286">
        <f t="shared" si="0"/>
        <v>0.700396825396825</v>
      </c>
      <c r="F39" s="287"/>
      <c r="H39" s="281"/>
    </row>
    <row r="40" s="240" customFormat="1" spans="2:8">
      <c r="B40" s="287" t="s">
        <v>45</v>
      </c>
      <c r="C40" s="285">
        <v>0</v>
      </c>
      <c r="D40" s="285">
        <v>0</v>
      </c>
      <c r="E40" s="286" t="e">
        <f t="shared" si="0"/>
        <v>#DIV/0!</v>
      </c>
      <c r="F40" s="287"/>
      <c r="H40" s="281"/>
    </row>
    <row r="41" s="240" customFormat="1" spans="2:8">
      <c r="B41" s="287" t="s">
        <v>46</v>
      </c>
      <c r="C41" s="285">
        <v>0</v>
      </c>
      <c r="D41" s="285">
        <v>0</v>
      </c>
      <c r="E41" s="286" t="e">
        <f t="shared" si="0"/>
        <v>#DIV/0!</v>
      </c>
      <c r="F41" s="287"/>
      <c r="H41" s="281"/>
    </row>
    <row r="42" s="240" customFormat="1" spans="2:8">
      <c r="B42" s="287" t="s">
        <v>68</v>
      </c>
      <c r="C42" s="285">
        <v>0</v>
      </c>
      <c r="D42" s="285">
        <v>0</v>
      </c>
      <c r="E42" s="286" t="e">
        <f t="shared" si="0"/>
        <v>#DIV/0!</v>
      </c>
      <c r="F42" s="287"/>
      <c r="H42" s="281"/>
    </row>
    <row r="43" s="240" customFormat="1" spans="2:8">
      <c r="B43" s="287" t="s">
        <v>69</v>
      </c>
      <c r="C43" s="285">
        <v>0</v>
      </c>
      <c r="D43" s="285">
        <v>0</v>
      </c>
      <c r="E43" s="286" t="e">
        <f t="shared" si="0"/>
        <v>#DIV/0!</v>
      </c>
      <c r="F43" s="287"/>
      <c r="H43" s="281"/>
    </row>
    <row r="44" s="240" customFormat="1" spans="2:8">
      <c r="B44" s="287" t="s">
        <v>70</v>
      </c>
      <c r="C44" s="285">
        <v>0</v>
      </c>
      <c r="D44" s="285">
        <v>0</v>
      </c>
      <c r="E44" s="286" t="e">
        <f t="shared" si="0"/>
        <v>#DIV/0!</v>
      </c>
      <c r="F44" s="287"/>
      <c r="H44" s="281"/>
    </row>
    <row r="45" s="240" customFormat="1" spans="2:8">
      <c r="B45" s="287" t="s">
        <v>71</v>
      </c>
      <c r="C45" s="285">
        <v>0</v>
      </c>
      <c r="D45" s="285">
        <v>0</v>
      </c>
      <c r="E45" s="286" t="e">
        <f t="shared" si="0"/>
        <v>#DIV/0!</v>
      </c>
      <c r="F45" s="287"/>
      <c r="H45" s="281"/>
    </row>
    <row r="46" s="240" customFormat="1" spans="2:8">
      <c r="B46" s="287" t="s">
        <v>72</v>
      </c>
      <c r="C46" s="285">
        <v>0</v>
      </c>
      <c r="D46" s="285">
        <v>0</v>
      </c>
      <c r="E46" s="286" t="e">
        <f t="shared" si="0"/>
        <v>#DIV/0!</v>
      </c>
      <c r="F46" s="287"/>
      <c r="H46" s="281"/>
    </row>
    <row r="47" s="240" customFormat="1" spans="2:8">
      <c r="B47" s="287" t="s">
        <v>53</v>
      </c>
      <c r="C47" s="285">
        <v>0</v>
      </c>
      <c r="D47" s="285">
        <v>0</v>
      </c>
      <c r="E47" s="286" t="e">
        <f t="shared" si="0"/>
        <v>#DIV/0!</v>
      </c>
      <c r="F47" s="287"/>
      <c r="H47" s="281"/>
    </row>
    <row r="48" s="240" customFormat="1" spans="2:8">
      <c r="B48" s="287" t="s">
        <v>73</v>
      </c>
      <c r="C48" s="285">
        <v>576</v>
      </c>
      <c r="D48" s="285">
        <v>403</v>
      </c>
      <c r="E48" s="286">
        <f t="shared" si="0"/>
        <v>0.699652777777778</v>
      </c>
      <c r="F48" s="287"/>
      <c r="H48" s="281"/>
    </row>
    <row r="49" s="240" customFormat="1" spans="1:7">
      <c r="A49" s="240">
        <v>5</v>
      </c>
      <c r="B49" s="288" t="s">
        <v>74</v>
      </c>
      <c r="C49" s="285">
        <v>741</v>
      </c>
      <c r="D49" s="285">
        <v>519</v>
      </c>
      <c r="E49" s="286">
        <f t="shared" si="0"/>
        <v>0.700404858299595</v>
      </c>
      <c r="F49" s="287"/>
      <c r="G49" s="289"/>
    </row>
    <row r="50" s="240" customFormat="1" spans="2:8">
      <c r="B50" s="287" t="s">
        <v>44</v>
      </c>
      <c r="C50" s="285">
        <v>308</v>
      </c>
      <c r="D50" s="285">
        <v>216</v>
      </c>
      <c r="E50" s="286">
        <f t="shared" si="0"/>
        <v>0.701298701298701</v>
      </c>
      <c r="F50" s="287"/>
      <c r="H50" s="281"/>
    </row>
    <row r="51" s="240" customFormat="1" spans="2:8">
      <c r="B51" s="287" t="s">
        <v>45</v>
      </c>
      <c r="C51" s="285">
        <v>83</v>
      </c>
      <c r="D51" s="285">
        <v>58</v>
      </c>
      <c r="E51" s="286">
        <f t="shared" si="0"/>
        <v>0.698795180722892</v>
      </c>
      <c r="F51" s="287"/>
      <c r="H51" s="281"/>
    </row>
    <row r="52" s="240" customFormat="1" spans="2:8">
      <c r="B52" s="287" t="s">
        <v>46</v>
      </c>
      <c r="C52" s="285">
        <v>0</v>
      </c>
      <c r="D52" s="285">
        <v>0</v>
      </c>
      <c r="E52" s="286" t="e">
        <f t="shared" si="0"/>
        <v>#DIV/0!</v>
      </c>
      <c r="F52" s="287"/>
      <c r="H52" s="281"/>
    </row>
    <row r="53" s="240" customFormat="1" spans="2:8">
      <c r="B53" s="287" t="s">
        <v>75</v>
      </c>
      <c r="C53" s="285">
        <v>0</v>
      </c>
      <c r="D53" s="285">
        <v>0</v>
      </c>
      <c r="E53" s="286" t="e">
        <f t="shared" si="0"/>
        <v>#DIV/0!</v>
      </c>
      <c r="F53" s="287"/>
      <c r="H53" s="281"/>
    </row>
    <row r="54" s="240" customFormat="1" spans="2:8">
      <c r="B54" s="287" t="s">
        <v>76</v>
      </c>
      <c r="C54" s="285">
        <v>237</v>
      </c>
      <c r="D54" s="285">
        <v>166</v>
      </c>
      <c r="E54" s="286">
        <f t="shared" si="0"/>
        <v>0.70042194092827</v>
      </c>
      <c r="F54" s="287"/>
      <c r="H54" s="281"/>
    </row>
    <row r="55" s="240" customFormat="1" spans="2:8">
      <c r="B55" s="287" t="s">
        <v>77</v>
      </c>
      <c r="C55" s="285">
        <v>0</v>
      </c>
      <c r="D55" s="285">
        <v>0</v>
      </c>
      <c r="E55" s="286" t="e">
        <f t="shared" si="0"/>
        <v>#DIV/0!</v>
      </c>
      <c r="F55" s="287"/>
      <c r="H55" s="281"/>
    </row>
    <row r="56" s="240" customFormat="1" spans="2:8">
      <c r="B56" s="287" t="s">
        <v>78</v>
      </c>
      <c r="C56" s="285">
        <v>0</v>
      </c>
      <c r="D56" s="285">
        <v>0</v>
      </c>
      <c r="E56" s="286" t="e">
        <f t="shared" si="0"/>
        <v>#DIV/0!</v>
      </c>
      <c r="F56" s="287"/>
      <c r="H56" s="281"/>
    </row>
    <row r="57" s="240" customFormat="1" spans="2:8">
      <c r="B57" s="287" t="s">
        <v>79</v>
      </c>
      <c r="C57" s="285">
        <v>0</v>
      </c>
      <c r="D57" s="285">
        <v>0</v>
      </c>
      <c r="E57" s="286" t="e">
        <f t="shared" si="0"/>
        <v>#DIV/0!</v>
      </c>
      <c r="F57" s="287"/>
      <c r="H57" s="281"/>
    </row>
    <row r="58" s="240" customFormat="1" spans="2:8">
      <c r="B58" s="287" t="s">
        <v>53</v>
      </c>
      <c r="C58" s="285">
        <v>0</v>
      </c>
      <c r="D58" s="285">
        <v>0</v>
      </c>
      <c r="E58" s="286" t="e">
        <f t="shared" si="0"/>
        <v>#DIV/0!</v>
      </c>
      <c r="F58" s="287"/>
      <c r="H58" s="281"/>
    </row>
    <row r="59" s="240" customFormat="1" spans="2:8">
      <c r="B59" s="287" t="s">
        <v>80</v>
      </c>
      <c r="C59" s="285">
        <v>113</v>
      </c>
      <c r="D59" s="285">
        <v>79</v>
      </c>
      <c r="E59" s="286">
        <f t="shared" si="0"/>
        <v>0.699115044247788</v>
      </c>
      <c r="F59" s="287"/>
      <c r="H59" s="281"/>
    </row>
    <row r="60" s="240" customFormat="1" spans="1:7">
      <c r="A60" s="240">
        <v>5</v>
      </c>
      <c r="B60" s="288" t="s">
        <v>81</v>
      </c>
      <c r="C60" s="285">
        <v>2967</v>
      </c>
      <c r="D60" s="285">
        <v>2078</v>
      </c>
      <c r="E60" s="286">
        <f t="shared" si="0"/>
        <v>0.700370744860128</v>
      </c>
      <c r="F60" s="287"/>
      <c r="G60" s="289"/>
    </row>
    <row r="61" s="240" customFormat="1" spans="2:8">
      <c r="B61" s="287" t="s">
        <v>44</v>
      </c>
      <c r="C61" s="285">
        <v>1475</v>
      </c>
      <c r="D61" s="285">
        <v>1033</v>
      </c>
      <c r="E61" s="286">
        <f t="shared" si="0"/>
        <v>0.700338983050847</v>
      </c>
      <c r="F61" s="287"/>
      <c r="H61" s="281"/>
    </row>
    <row r="62" s="240" customFormat="1" spans="2:8">
      <c r="B62" s="287" t="s">
        <v>45</v>
      </c>
      <c r="C62" s="285">
        <v>183</v>
      </c>
      <c r="D62" s="285">
        <v>128</v>
      </c>
      <c r="E62" s="286">
        <f t="shared" si="0"/>
        <v>0.699453551912568</v>
      </c>
      <c r="F62" s="287"/>
      <c r="H62" s="281"/>
    </row>
    <row r="63" s="240" customFormat="1" spans="2:8">
      <c r="B63" s="287" t="s">
        <v>46</v>
      </c>
      <c r="C63" s="285">
        <v>0</v>
      </c>
      <c r="D63" s="285">
        <v>0</v>
      </c>
      <c r="E63" s="286" t="e">
        <f t="shared" si="0"/>
        <v>#DIV/0!</v>
      </c>
      <c r="F63" s="287"/>
      <c r="H63" s="281"/>
    </row>
    <row r="64" s="240" customFormat="1" spans="2:8">
      <c r="B64" s="287" t="s">
        <v>82</v>
      </c>
      <c r="C64" s="285">
        <v>0</v>
      </c>
      <c r="D64" s="285">
        <v>0</v>
      </c>
      <c r="E64" s="286" t="e">
        <f t="shared" si="0"/>
        <v>#DIV/0!</v>
      </c>
      <c r="F64" s="287"/>
      <c r="H64" s="281"/>
    </row>
    <row r="65" s="240" customFormat="1" spans="2:8">
      <c r="B65" s="287" t="s">
        <v>83</v>
      </c>
      <c r="C65" s="285">
        <v>404</v>
      </c>
      <c r="D65" s="285">
        <v>283</v>
      </c>
      <c r="E65" s="286">
        <f t="shared" si="0"/>
        <v>0.70049504950495</v>
      </c>
      <c r="F65" s="287"/>
      <c r="H65" s="281"/>
    </row>
    <row r="66" s="240" customFormat="1" spans="2:8">
      <c r="B66" s="287" t="s">
        <v>84</v>
      </c>
      <c r="C66" s="285">
        <v>46</v>
      </c>
      <c r="D66" s="285">
        <v>32</v>
      </c>
      <c r="E66" s="286">
        <f t="shared" si="0"/>
        <v>0.695652173913043</v>
      </c>
      <c r="F66" s="287"/>
      <c r="H66" s="281"/>
    </row>
    <row r="67" s="240" customFormat="1" spans="2:8">
      <c r="B67" s="287" t="s">
        <v>85</v>
      </c>
      <c r="C67" s="285">
        <v>125</v>
      </c>
      <c r="D67" s="285">
        <v>88</v>
      </c>
      <c r="E67" s="286">
        <f t="shared" si="0"/>
        <v>0.704</v>
      </c>
      <c r="F67" s="287"/>
      <c r="H67" s="281"/>
    </row>
    <row r="68" s="240" customFormat="1" spans="2:8">
      <c r="B68" s="287" t="s">
        <v>86</v>
      </c>
      <c r="C68" s="285">
        <v>269</v>
      </c>
      <c r="D68" s="285">
        <v>188</v>
      </c>
      <c r="E68" s="286">
        <f t="shared" si="0"/>
        <v>0.698884758364312</v>
      </c>
      <c r="F68" s="287"/>
      <c r="H68" s="281"/>
    </row>
    <row r="69" s="240" customFormat="1" spans="2:8">
      <c r="B69" s="287" t="s">
        <v>53</v>
      </c>
      <c r="C69" s="285">
        <v>37</v>
      </c>
      <c r="D69" s="285">
        <v>26</v>
      </c>
      <c r="E69" s="286">
        <f t="shared" ref="E69:E132" si="1">D69/C69</f>
        <v>0.702702702702703</v>
      </c>
      <c r="F69" s="287"/>
      <c r="H69" s="281"/>
    </row>
    <row r="70" s="240" customFormat="1" spans="2:8">
      <c r="B70" s="287" t="s">
        <v>87</v>
      </c>
      <c r="C70" s="285">
        <v>428</v>
      </c>
      <c r="D70" s="285">
        <v>300</v>
      </c>
      <c r="E70" s="286">
        <f t="shared" si="1"/>
        <v>0.700934579439252</v>
      </c>
      <c r="F70" s="287"/>
      <c r="H70" s="281"/>
    </row>
    <row r="71" s="240" customFormat="1" spans="1:7">
      <c r="A71" s="240">
        <v>5</v>
      </c>
      <c r="B71" s="288" t="s">
        <v>88</v>
      </c>
      <c r="C71" s="285">
        <v>3385</v>
      </c>
      <c r="D71" s="285">
        <v>2370</v>
      </c>
      <c r="E71" s="286">
        <f t="shared" si="1"/>
        <v>0.700147710487445</v>
      </c>
      <c r="F71" s="287"/>
      <c r="G71" s="289"/>
    </row>
    <row r="72" s="240" customFormat="1" spans="2:8">
      <c r="B72" s="287" t="s">
        <v>44</v>
      </c>
      <c r="C72" s="285">
        <v>30</v>
      </c>
      <c r="D72" s="285">
        <v>21</v>
      </c>
      <c r="E72" s="286">
        <f t="shared" si="1"/>
        <v>0.7</v>
      </c>
      <c r="F72" s="287"/>
      <c r="H72" s="281"/>
    </row>
    <row r="73" s="240" customFormat="1" spans="2:8">
      <c r="B73" s="287" t="s">
        <v>45</v>
      </c>
      <c r="C73" s="285">
        <v>0</v>
      </c>
      <c r="D73" s="285">
        <v>0</v>
      </c>
      <c r="E73" s="286" t="e">
        <f t="shared" si="1"/>
        <v>#DIV/0!</v>
      </c>
      <c r="F73" s="287"/>
      <c r="H73" s="281"/>
    </row>
    <row r="74" s="240" customFormat="1" spans="2:8">
      <c r="B74" s="287" t="s">
        <v>46</v>
      </c>
      <c r="C74" s="285">
        <v>0</v>
      </c>
      <c r="D74" s="285">
        <v>0</v>
      </c>
      <c r="E74" s="286" t="e">
        <f t="shared" si="1"/>
        <v>#DIV/0!</v>
      </c>
      <c r="F74" s="287"/>
      <c r="H74" s="281"/>
    </row>
    <row r="75" s="240" customFormat="1" spans="2:8">
      <c r="B75" s="287" t="s">
        <v>89</v>
      </c>
      <c r="C75" s="285">
        <v>0</v>
      </c>
      <c r="D75" s="285">
        <v>0</v>
      </c>
      <c r="E75" s="286" t="e">
        <f t="shared" si="1"/>
        <v>#DIV/0!</v>
      </c>
      <c r="F75" s="287"/>
      <c r="H75" s="281"/>
    </row>
    <row r="76" s="240" customFormat="1" spans="2:8">
      <c r="B76" s="287" t="s">
        <v>90</v>
      </c>
      <c r="C76" s="285">
        <v>0</v>
      </c>
      <c r="D76" s="285">
        <v>0</v>
      </c>
      <c r="E76" s="286" t="e">
        <f t="shared" si="1"/>
        <v>#DIV/0!</v>
      </c>
      <c r="F76" s="287"/>
      <c r="H76" s="281"/>
    </row>
    <row r="77" s="240" customFormat="1" spans="2:8">
      <c r="B77" s="287" t="s">
        <v>91</v>
      </c>
      <c r="C77" s="285">
        <v>3055</v>
      </c>
      <c r="D77" s="285">
        <v>2139</v>
      </c>
      <c r="E77" s="286">
        <f t="shared" si="1"/>
        <v>0.700163666121113</v>
      </c>
      <c r="F77" s="287"/>
      <c r="H77" s="281"/>
    </row>
    <row r="78" s="240" customFormat="1" spans="2:8">
      <c r="B78" s="287" t="s">
        <v>92</v>
      </c>
      <c r="C78" s="285">
        <v>0</v>
      </c>
      <c r="D78" s="285">
        <v>0</v>
      </c>
      <c r="E78" s="286" t="e">
        <f t="shared" si="1"/>
        <v>#DIV/0!</v>
      </c>
      <c r="F78" s="287"/>
      <c r="H78" s="281"/>
    </row>
    <row r="79" s="240" customFormat="1" spans="2:8">
      <c r="B79" s="287" t="s">
        <v>93</v>
      </c>
      <c r="C79" s="285">
        <v>248</v>
      </c>
      <c r="D79" s="285">
        <v>174</v>
      </c>
      <c r="E79" s="286">
        <f t="shared" si="1"/>
        <v>0.701612903225806</v>
      </c>
      <c r="F79" s="287"/>
      <c r="H79" s="281"/>
    </row>
    <row r="80" s="240" customFormat="1" spans="2:8">
      <c r="B80" s="287" t="s">
        <v>85</v>
      </c>
      <c r="C80" s="285">
        <v>0</v>
      </c>
      <c r="D80" s="285">
        <v>0</v>
      </c>
      <c r="E80" s="286" t="e">
        <f t="shared" si="1"/>
        <v>#DIV/0!</v>
      </c>
      <c r="F80" s="287"/>
      <c r="H80" s="281"/>
    </row>
    <row r="81" s="240" customFormat="1" spans="2:8">
      <c r="B81" s="287" t="s">
        <v>53</v>
      </c>
      <c r="C81" s="285">
        <v>0</v>
      </c>
      <c r="D81" s="285">
        <v>0</v>
      </c>
      <c r="E81" s="286" t="e">
        <f t="shared" si="1"/>
        <v>#DIV/0!</v>
      </c>
      <c r="F81" s="287"/>
      <c r="H81" s="281"/>
    </row>
    <row r="82" s="240" customFormat="1" spans="2:8">
      <c r="B82" s="287" t="s">
        <v>94</v>
      </c>
      <c r="C82" s="285">
        <v>52</v>
      </c>
      <c r="D82" s="285">
        <v>36</v>
      </c>
      <c r="E82" s="286">
        <f t="shared" si="1"/>
        <v>0.692307692307692</v>
      </c>
      <c r="F82" s="287"/>
      <c r="H82" s="281"/>
    </row>
    <row r="83" s="240" customFormat="1" spans="1:7">
      <c r="A83" s="240">
        <v>5</v>
      </c>
      <c r="B83" s="290" t="s">
        <v>95</v>
      </c>
      <c r="C83" s="285">
        <v>540</v>
      </c>
      <c r="D83" s="285">
        <v>378</v>
      </c>
      <c r="E83" s="286">
        <f t="shared" si="1"/>
        <v>0.7</v>
      </c>
      <c r="F83" s="287"/>
      <c r="G83" s="289"/>
    </row>
    <row r="84" s="240" customFormat="1" spans="2:8">
      <c r="B84" s="287" t="s">
        <v>44</v>
      </c>
      <c r="C84" s="285">
        <v>421</v>
      </c>
      <c r="D84" s="285">
        <v>295</v>
      </c>
      <c r="E84" s="286">
        <f t="shared" si="1"/>
        <v>0.700712589073634</v>
      </c>
      <c r="F84" s="287"/>
      <c r="H84" s="281"/>
    </row>
    <row r="85" s="240" customFormat="1" spans="2:8">
      <c r="B85" s="287" t="s">
        <v>45</v>
      </c>
      <c r="C85" s="285">
        <v>9</v>
      </c>
      <c r="D85" s="285">
        <v>6</v>
      </c>
      <c r="E85" s="286">
        <f t="shared" si="1"/>
        <v>0.666666666666667</v>
      </c>
      <c r="F85" s="287"/>
      <c r="H85" s="281"/>
    </row>
    <row r="86" s="240" customFormat="1" spans="2:8">
      <c r="B86" s="287" t="s">
        <v>46</v>
      </c>
      <c r="C86" s="285">
        <v>0</v>
      </c>
      <c r="D86" s="285">
        <v>0</v>
      </c>
      <c r="E86" s="286" t="e">
        <f t="shared" si="1"/>
        <v>#DIV/0!</v>
      </c>
      <c r="F86" s="287"/>
      <c r="H86" s="281"/>
    </row>
    <row r="87" s="240" customFormat="1" spans="2:8">
      <c r="B87" s="287" t="s">
        <v>96</v>
      </c>
      <c r="C87" s="285">
        <v>110</v>
      </c>
      <c r="D87" s="285">
        <v>77</v>
      </c>
      <c r="E87" s="286">
        <f t="shared" si="1"/>
        <v>0.7</v>
      </c>
      <c r="F87" s="287"/>
      <c r="H87" s="281"/>
    </row>
    <row r="88" s="240" customFormat="1" spans="2:8">
      <c r="B88" s="287" t="s">
        <v>97</v>
      </c>
      <c r="C88" s="285">
        <v>0</v>
      </c>
      <c r="D88" s="285">
        <v>0</v>
      </c>
      <c r="E88" s="286" t="e">
        <f t="shared" si="1"/>
        <v>#DIV/0!</v>
      </c>
      <c r="F88" s="287"/>
      <c r="H88" s="281"/>
    </row>
    <row r="89" s="240" customFormat="1" spans="2:8">
      <c r="B89" s="287" t="s">
        <v>85</v>
      </c>
      <c r="C89" s="285">
        <v>0</v>
      </c>
      <c r="D89" s="285">
        <v>0</v>
      </c>
      <c r="E89" s="286" t="e">
        <f t="shared" si="1"/>
        <v>#DIV/0!</v>
      </c>
      <c r="F89" s="287"/>
      <c r="H89" s="281"/>
    </row>
    <row r="90" s="240" customFormat="1" spans="2:8">
      <c r="B90" s="287" t="s">
        <v>53</v>
      </c>
      <c r="C90" s="285">
        <v>0</v>
      </c>
      <c r="D90" s="285">
        <v>0</v>
      </c>
      <c r="E90" s="286" t="e">
        <f t="shared" si="1"/>
        <v>#DIV/0!</v>
      </c>
      <c r="F90" s="287"/>
      <c r="H90" s="281"/>
    </row>
    <row r="91" s="240" customFormat="1" spans="2:8">
      <c r="B91" s="287" t="s">
        <v>98</v>
      </c>
      <c r="C91" s="285">
        <v>0</v>
      </c>
      <c r="D91" s="285">
        <v>0</v>
      </c>
      <c r="E91" s="286" t="e">
        <f t="shared" si="1"/>
        <v>#DIV/0!</v>
      </c>
      <c r="F91" s="287"/>
      <c r="H91" s="281"/>
    </row>
    <row r="92" s="240" customFormat="1" spans="1:7">
      <c r="A92" s="240">
        <v>5</v>
      </c>
      <c r="B92" s="290" t="s">
        <v>99</v>
      </c>
      <c r="C92" s="285">
        <v>0</v>
      </c>
      <c r="D92" s="285">
        <v>0</v>
      </c>
      <c r="E92" s="286" t="e">
        <f t="shared" si="1"/>
        <v>#DIV/0!</v>
      </c>
      <c r="F92" s="287"/>
      <c r="G92" s="289"/>
    </row>
    <row r="93" s="240" customFormat="1" spans="2:8">
      <c r="B93" s="287" t="s">
        <v>44</v>
      </c>
      <c r="C93" s="285">
        <v>0</v>
      </c>
      <c r="D93" s="285">
        <v>0</v>
      </c>
      <c r="E93" s="286" t="e">
        <f t="shared" si="1"/>
        <v>#DIV/0!</v>
      </c>
      <c r="F93" s="287"/>
      <c r="H93" s="281"/>
    </row>
    <row r="94" s="240" customFormat="1" spans="2:8">
      <c r="B94" s="287" t="s">
        <v>45</v>
      </c>
      <c r="C94" s="285">
        <v>0</v>
      </c>
      <c r="D94" s="285">
        <v>0</v>
      </c>
      <c r="E94" s="286" t="e">
        <f t="shared" si="1"/>
        <v>#DIV/0!</v>
      </c>
      <c r="F94" s="287"/>
      <c r="H94" s="281"/>
    </row>
    <row r="95" s="240" customFormat="1" spans="2:8">
      <c r="B95" s="287" t="s">
        <v>46</v>
      </c>
      <c r="C95" s="285">
        <v>0</v>
      </c>
      <c r="D95" s="285">
        <v>0</v>
      </c>
      <c r="E95" s="286" t="e">
        <f t="shared" si="1"/>
        <v>#DIV/0!</v>
      </c>
      <c r="F95" s="287"/>
      <c r="H95" s="281"/>
    </row>
    <row r="96" s="240" customFormat="1" spans="2:8">
      <c r="B96" s="287" t="s">
        <v>100</v>
      </c>
      <c r="C96" s="285">
        <v>0</v>
      </c>
      <c r="D96" s="285">
        <v>0</v>
      </c>
      <c r="E96" s="286" t="e">
        <f t="shared" si="1"/>
        <v>#DIV/0!</v>
      </c>
      <c r="F96" s="287"/>
      <c r="H96" s="281"/>
    </row>
    <row r="97" s="240" customFormat="1" spans="2:8">
      <c r="B97" s="287" t="s">
        <v>101</v>
      </c>
      <c r="C97" s="285">
        <v>0</v>
      </c>
      <c r="D97" s="285">
        <v>0</v>
      </c>
      <c r="E97" s="286" t="e">
        <f t="shared" si="1"/>
        <v>#DIV/0!</v>
      </c>
      <c r="F97" s="287"/>
      <c r="H97" s="281"/>
    </row>
    <row r="98" s="240" customFormat="1" spans="2:8">
      <c r="B98" s="287" t="s">
        <v>85</v>
      </c>
      <c r="C98" s="285">
        <v>0</v>
      </c>
      <c r="D98" s="285">
        <v>0</v>
      </c>
      <c r="E98" s="286" t="e">
        <f t="shared" si="1"/>
        <v>#DIV/0!</v>
      </c>
      <c r="F98" s="287"/>
      <c r="H98" s="281"/>
    </row>
    <row r="99" s="240" customFormat="1" spans="2:8">
      <c r="B99" s="287" t="s">
        <v>102</v>
      </c>
      <c r="C99" s="285">
        <v>0</v>
      </c>
      <c r="D99" s="285">
        <v>0</v>
      </c>
      <c r="E99" s="286" t="e">
        <f t="shared" si="1"/>
        <v>#DIV/0!</v>
      </c>
      <c r="F99" s="287"/>
      <c r="H99" s="281"/>
    </row>
    <row r="100" s="240" customFormat="1" spans="2:8">
      <c r="B100" s="287" t="s">
        <v>103</v>
      </c>
      <c r="C100" s="285">
        <v>0</v>
      </c>
      <c r="D100" s="285">
        <v>0</v>
      </c>
      <c r="E100" s="286" t="e">
        <f t="shared" si="1"/>
        <v>#DIV/0!</v>
      </c>
      <c r="F100" s="287"/>
      <c r="H100" s="281"/>
    </row>
    <row r="101" s="240" customFormat="1" spans="2:8">
      <c r="B101" s="287" t="s">
        <v>104</v>
      </c>
      <c r="C101" s="285">
        <v>0</v>
      </c>
      <c r="D101" s="285">
        <v>0</v>
      </c>
      <c r="E101" s="286" t="e">
        <f t="shared" si="1"/>
        <v>#DIV/0!</v>
      </c>
      <c r="F101" s="287"/>
      <c r="H101" s="281"/>
    </row>
    <row r="102" s="240" customFormat="1" spans="2:8">
      <c r="B102" s="287" t="s">
        <v>105</v>
      </c>
      <c r="C102" s="285">
        <v>0</v>
      </c>
      <c r="D102" s="285">
        <v>0</v>
      </c>
      <c r="E102" s="286" t="e">
        <f t="shared" si="1"/>
        <v>#DIV/0!</v>
      </c>
      <c r="F102" s="287"/>
      <c r="H102" s="281"/>
    </row>
    <row r="103" s="240" customFormat="1" spans="2:8">
      <c r="B103" s="287" t="s">
        <v>53</v>
      </c>
      <c r="C103" s="285">
        <v>0</v>
      </c>
      <c r="D103" s="285">
        <v>0</v>
      </c>
      <c r="E103" s="286" t="e">
        <f t="shared" si="1"/>
        <v>#DIV/0!</v>
      </c>
      <c r="F103" s="287"/>
      <c r="H103" s="281"/>
    </row>
    <row r="104" s="240" customFormat="1" spans="2:8">
      <c r="B104" s="287" t="s">
        <v>106</v>
      </c>
      <c r="C104" s="285">
        <v>0</v>
      </c>
      <c r="D104" s="285">
        <v>0</v>
      </c>
      <c r="E104" s="286" t="e">
        <f t="shared" si="1"/>
        <v>#DIV/0!</v>
      </c>
      <c r="F104" s="287"/>
      <c r="H104" s="281"/>
    </row>
    <row r="105" s="240" customFormat="1" spans="1:7">
      <c r="A105" s="240">
        <v>5</v>
      </c>
      <c r="B105" s="290" t="s">
        <v>107</v>
      </c>
      <c r="C105" s="285">
        <v>194</v>
      </c>
      <c r="D105" s="285">
        <v>136</v>
      </c>
      <c r="E105" s="286">
        <f t="shared" si="1"/>
        <v>0.701030927835051</v>
      </c>
      <c r="F105" s="287"/>
      <c r="G105" s="289"/>
    </row>
    <row r="106" s="240" customFormat="1" spans="2:8">
      <c r="B106" s="287" t="s">
        <v>44</v>
      </c>
      <c r="C106" s="285">
        <v>144</v>
      </c>
      <c r="D106" s="285">
        <v>101</v>
      </c>
      <c r="E106" s="286">
        <f t="shared" si="1"/>
        <v>0.701388888888889</v>
      </c>
      <c r="F106" s="287"/>
      <c r="H106" s="281"/>
    </row>
    <row r="107" s="240" customFormat="1" spans="2:8">
      <c r="B107" s="287" t="s">
        <v>45</v>
      </c>
      <c r="C107" s="285">
        <v>0</v>
      </c>
      <c r="D107" s="285">
        <v>0</v>
      </c>
      <c r="E107" s="286" t="e">
        <f t="shared" si="1"/>
        <v>#DIV/0!</v>
      </c>
      <c r="F107" s="287"/>
      <c r="H107" s="281"/>
    </row>
    <row r="108" s="240" customFormat="1" spans="2:8">
      <c r="B108" s="287" t="s">
        <v>46</v>
      </c>
      <c r="C108" s="285">
        <v>0</v>
      </c>
      <c r="D108" s="285">
        <v>0</v>
      </c>
      <c r="E108" s="286" t="e">
        <f t="shared" si="1"/>
        <v>#DIV/0!</v>
      </c>
      <c r="F108" s="287"/>
      <c r="H108" s="281"/>
    </row>
    <row r="109" s="240" customFormat="1" spans="2:8">
      <c r="B109" s="287" t="s">
        <v>108</v>
      </c>
      <c r="C109" s="285">
        <v>0</v>
      </c>
      <c r="D109" s="285">
        <v>0</v>
      </c>
      <c r="E109" s="286" t="e">
        <f t="shared" si="1"/>
        <v>#DIV/0!</v>
      </c>
      <c r="F109" s="287"/>
      <c r="H109" s="281"/>
    </row>
    <row r="110" s="240" customFormat="1" spans="2:8">
      <c r="B110" s="287" t="s">
        <v>109</v>
      </c>
      <c r="C110" s="285">
        <v>0</v>
      </c>
      <c r="D110" s="285">
        <v>0</v>
      </c>
      <c r="E110" s="286" t="e">
        <f t="shared" si="1"/>
        <v>#DIV/0!</v>
      </c>
      <c r="F110" s="287"/>
      <c r="H110" s="281"/>
    </row>
    <row r="111" s="240" customFormat="1" spans="2:8">
      <c r="B111" s="287" t="s">
        <v>110</v>
      </c>
      <c r="C111" s="285">
        <v>0</v>
      </c>
      <c r="D111" s="285">
        <v>0</v>
      </c>
      <c r="E111" s="286" t="e">
        <f t="shared" si="1"/>
        <v>#DIV/0!</v>
      </c>
      <c r="F111" s="287"/>
      <c r="H111" s="281"/>
    </row>
    <row r="112" s="240" customFormat="1" spans="2:8">
      <c r="B112" s="287" t="s">
        <v>111</v>
      </c>
      <c r="C112" s="285">
        <v>0</v>
      </c>
      <c r="D112" s="285">
        <v>0</v>
      </c>
      <c r="E112" s="286" t="e">
        <f t="shared" si="1"/>
        <v>#DIV/0!</v>
      </c>
      <c r="F112" s="287"/>
      <c r="H112" s="281"/>
    </row>
    <row r="113" s="240" customFormat="1" spans="2:8">
      <c r="B113" s="287" t="s">
        <v>53</v>
      </c>
      <c r="C113" s="285">
        <v>0</v>
      </c>
      <c r="D113" s="285">
        <v>0</v>
      </c>
      <c r="E113" s="286" t="e">
        <f t="shared" si="1"/>
        <v>#DIV/0!</v>
      </c>
      <c r="F113" s="287"/>
      <c r="H113" s="281"/>
    </row>
    <row r="114" s="240" customFormat="1" spans="2:8">
      <c r="B114" s="287" t="s">
        <v>112</v>
      </c>
      <c r="C114" s="285">
        <v>50</v>
      </c>
      <c r="D114" s="285">
        <v>35</v>
      </c>
      <c r="E114" s="286">
        <f t="shared" si="1"/>
        <v>0.7</v>
      </c>
      <c r="F114" s="287"/>
      <c r="H114" s="281"/>
    </row>
    <row r="115" s="240" customFormat="1" spans="1:7">
      <c r="A115" s="240">
        <v>5</v>
      </c>
      <c r="B115" s="290" t="s">
        <v>113</v>
      </c>
      <c r="C115" s="285">
        <v>2705</v>
      </c>
      <c r="D115" s="285">
        <v>1895</v>
      </c>
      <c r="E115" s="286">
        <f t="shared" si="1"/>
        <v>0.700554528650647</v>
      </c>
      <c r="F115" s="287"/>
      <c r="G115" s="289"/>
    </row>
    <row r="116" s="240" customFormat="1" spans="2:8">
      <c r="B116" s="287" t="s">
        <v>44</v>
      </c>
      <c r="C116" s="285">
        <v>1914</v>
      </c>
      <c r="D116" s="285">
        <v>1340</v>
      </c>
      <c r="E116" s="286">
        <f t="shared" si="1"/>
        <v>0.700104493207941</v>
      </c>
      <c r="F116" s="287"/>
      <c r="H116" s="281"/>
    </row>
    <row r="117" s="240" customFormat="1" spans="2:8">
      <c r="B117" s="287" t="s">
        <v>45</v>
      </c>
      <c r="C117" s="285">
        <v>73</v>
      </c>
      <c r="D117" s="285">
        <v>51</v>
      </c>
      <c r="E117" s="286">
        <f t="shared" si="1"/>
        <v>0.698630136986301</v>
      </c>
      <c r="F117" s="287"/>
      <c r="H117" s="281"/>
    </row>
    <row r="118" s="240" customFormat="1" spans="2:8">
      <c r="B118" s="287" t="s">
        <v>46</v>
      </c>
      <c r="C118" s="285">
        <v>0</v>
      </c>
      <c r="D118" s="285">
        <v>0</v>
      </c>
      <c r="E118" s="286" t="e">
        <f t="shared" si="1"/>
        <v>#DIV/0!</v>
      </c>
      <c r="F118" s="287"/>
      <c r="H118" s="281"/>
    </row>
    <row r="119" s="240" customFormat="1" spans="2:8">
      <c r="B119" s="287" t="s">
        <v>114</v>
      </c>
      <c r="C119" s="285">
        <v>558</v>
      </c>
      <c r="D119" s="285">
        <v>391</v>
      </c>
      <c r="E119" s="286">
        <f t="shared" si="1"/>
        <v>0.700716845878136</v>
      </c>
      <c r="F119" s="287"/>
      <c r="H119" s="281"/>
    </row>
    <row r="120" s="240" customFormat="1" spans="2:8">
      <c r="B120" s="287" t="s">
        <v>115</v>
      </c>
      <c r="C120" s="285">
        <v>2</v>
      </c>
      <c r="D120" s="285">
        <v>2</v>
      </c>
      <c r="E120" s="286">
        <f t="shared" si="1"/>
        <v>1</v>
      </c>
      <c r="F120" s="287"/>
      <c r="H120" s="281"/>
    </row>
    <row r="121" s="240" customFormat="1" spans="2:8">
      <c r="B121" s="287" t="s">
        <v>116</v>
      </c>
      <c r="C121" s="285">
        <v>0</v>
      </c>
      <c r="D121" s="285">
        <v>0</v>
      </c>
      <c r="E121" s="286" t="e">
        <f t="shared" si="1"/>
        <v>#DIV/0!</v>
      </c>
      <c r="F121" s="287"/>
      <c r="H121" s="281"/>
    </row>
    <row r="122" s="240" customFormat="1" spans="2:8">
      <c r="B122" s="287" t="s">
        <v>53</v>
      </c>
      <c r="C122" s="285">
        <v>0</v>
      </c>
      <c r="D122" s="285">
        <v>0</v>
      </c>
      <c r="E122" s="286" t="e">
        <f t="shared" si="1"/>
        <v>#DIV/0!</v>
      </c>
      <c r="F122" s="287"/>
      <c r="H122" s="281"/>
    </row>
    <row r="123" s="240" customFormat="1" spans="2:8">
      <c r="B123" s="287" t="s">
        <v>117</v>
      </c>
      <c r="C123" s="285">
        <v>158</v>
      </c>
      <c r="D123" s="285">
        <v>111</v>
      </c>
      <c r="E123" s="286">
        <f t="shared" si="1"/>
        <v>0.70253164556962</v>
      </c>
      <c r="F123" s="287"/>
      <c r="H123" s="281"/>
    </row>
    <row r="124" s="240" customFormat="1" spans="1:7">
      <c r="A124" s="240">
        <v>5</v>
      </c>
      <c r="B124" s="290" t="s">
        <v>118</v>
      </c>
      <c r="C124" s="285">
        <v>1799</v>
      </c>
      <c r="D124" s="285">
        <v>1260</v>
      </c>
      <c r="E124" s="286">
        <f t="shared" si="1"/>
        <v>0.700389105058366</v>
      </c>
      <c r="F124" s="287"/>
      <c r="G124" s="289"/>
    </row>
    <row r="125" s="240" customFormat="1" spans="2:8">
      <c r="B125" s="287" t="s">
        <v>44</v>
      </c>
      <c r="C125" s="285">
        <v>820</v>
      </c>
      <c r="D125" s="285">
        <v>574</v>
      </c>
      <c r="E125" s="286">
        <f t="shared" si="1"/>
        <v>0.7</v>
      </c>
      <c r="F125" s="287"/>
      <c r="H125" s="281"/>
    </row>
    <row r="126" s="240" customFormat="1" spans="2:8">
      <c r="B126" s="287" t="s">
        <v>45</v>
      </c>
      <c r="C126" s="285">
        <v>5</v>
      </c>
      <c r="D126" s="285">
        <v>4</v>
      </c>
      <c r="E126" s="286">
        <f t="shared" si="1"/>
        <v>0.8</v>
      </c>
      <c r="F126" s="287"/>
      <c r="H126" s="281"/>
    </row>
    <row r="127" s="240" customFormat="1" spans="2:8">
      <c r="B127" s="287" t="s">
        <v>46</v>
      </c>
      <c r="C127" s="285">
        <v>0</v>
      </c>
      <c r="D127" s="285">
        <v>0</v>
      </c>
      <c r="E127" s="286" t="e">
        <f t="shared" si="1"/>
        <v>#DIV/0!</v>
      </c>
      <c r="F127" s="287"/>
      <c r="H127" s="281"/>
    </row>
    <row r="128" s="240" customFormat="1" spans="2:8">
      <c r="B128" s="287" t="s">
        <v>119</v>
      </c>
      <c r="C128" s="285">
        <v>25</v>
      </c>
      <c r="D128" s="285">
        <v>18</v>
      </c>
      <c r="E128" s="286">
        <f t="shared" si="1"/>
        <v>0.72</v>
      </c>
      <c r="F128" s="287"/>
      <c r="H128" s="281"/>
    </row>
    <row r="129" s="240" customFormat="1" spans="2:8">
      <c r="B129" s="287" t="s">
        <v>120</v>
      </c>
      <c r="C129" s="285">
        <v>0</v>
      </c>
      <c r="D129" s="285">
        <v>0</v>
      </c>
      <c r="E129" s="286" t="e">
        <f t="shared" si="1"/>
        <v>#DIV/0!</v>
      </c>
      <c r="F129" s="287"/>
      <c r="H129" s="281"/>
    </row>
    <row r="130" s="240" customFormat="1" spans="2:8">
      <c r="B130" s="287" t="s">
        <v>121</v>
      </c>
      <c r="C130" s="285">
        <v>0</v>
      </c>
      <c r="D130" s="285">
        <v>0</v>
      </c>
      <c r="E130" s="286" t="e">
        <f t="shared" si="1"/>
        <v>#DIV/0!</v>
      </c>
      <c r="F130" s="287"/>
      <c r="H130" s="281"/>
    </row>
    <row r="131" s="240" customFormat="1" spans="2:8">
      <c r="B131" s="287" t="s">
        <v>122</v>
      </c>
      <c r="C131" s="285">
        <v>0</v>
      </c>
      <c r="D131" s="285">
        <v>0</v>
      </c>
      <c r="E131" s="286" t="e">
        <f t="shared" si="1"/>
        <v>#DIV/0!</v>
      </c>
      <c r="F131" s="287"/>
      <c r="H131" s="281"/>
    </row>
    <row r="132" s="240" customFormat="1" spans="2:8">
      <c r="B132" s="287" t="s">
        <v>123</v>
      </c>
      <c r="C132" s="285">
        <v>0</v>
      </c>
      <c r="D132" s="285">
        <v>0</v>
      </c>
      <c r="E132" s="286" t="e">
        <f t="shared" si="1"/>
        <v>#DIV/0!</v>
      </c>
      <c r="F132" s="287"/>
      <c r="H132" s="281"/>
    </row>
    <row r="133" s="240" customFormat="1" spans="2:8">
      <c r="B133" s="287" t="s">
        <v>53</v>
      </c>
      <c r="C133" s="285">
        <v>149</v>
      </c>
      <c r="D133" s="285">
        <v>104</v>
      </c>
      <c r="E133" s="286">
        <f t="shared" ref="E133:E196" si="2">D133/C133</f>
        <v>0.697986577181208</v>
      </c>
      <c r="F133" s="287"/>
      <c r="H133" s="281"/>
    </row>
    <row r="134" s="240" customFormat="1" spans="2:8">
      <c r="B134" s="287" t="s">
        <v>124</v>
      </c>
      <c r="C134" s="285">
        <v>800</v>
      </c>
      <c r="D134" s="285">
        <v>560</v>
      </c>
      <c r="E134" s="286">
        <f t="shared" si="2"/>
        <v>0.7</v>
      </c>
      <c r="F134" s="287"/>
      <c r="H134" s="281"/>
    </row>
    <row r="135" s="240" customFormat="1" spans="1:7">
      <c r="A135" s="240">
        <v>5</v>
      </c>
      <c r="B135" s="290" t="s">
        <v>125</v>
      </c>
      <c r="C135" s="285">
        <v>0</v>
      </c>
      <c r="D135" s="285">
        <v>0</v>
      </c>
      <c r="E135" s="286" t="e">
        <f t="shared" si="2"/>
        <v>#DIV/0!</v>
      </c>
      <c r="F135" s="287"/>
      <c r="G135" s="289"/>
    </row>
    <row r="136" s="240" customFormat="1" spans="2:8">
      <c r="B136" s="287" t="s">
        <v>44</v>
      </c>
      <c r="C136" s="285">
        <v>0</v>
      </c>
      <c r="D136" s="285">
        <v>0</v>
      </c>
      <c r="E136" s="286" t="e">
        <f t="shared" si="2"/>
        <v>#DIV/0!</v>
      </c>
      <c r="F136" s="287"/>
      <c r="H136" s="281"/>
    </row>
    <row r="137" s="240" customFormat="1" spans="2:8">
      <c r="B137" s="287" t="s">
        <v>45</v>
      </c>
      <c r="C137" s="285">
        <v>0</v>
      </c>
      <c r="D137" s="285">
        <v>0</v>
      </c>
      <c r="E137" s="286" t="e">
        <f t="shared" si="2"/>
        <v>#DIV/0!</v>
      </c>
      <c r="F137" s="287"/>
      <c r="H137" s="281"/>
    </row>
    <row r="138" s="240" customFormat="1" spans="2:8">
      <c r="B138" s="287" t="s">
        <v>46</v>
      </c>
      <c r="C138" s="285">
        <v>0</v>
      </c>
      <c r="D138" s="285">
        <v>0</v>
      </c>
      <c r="E138" s="286" t="e">
        <f t="shared" si="2"/>
        <v>#DIV/0!</v>
      </c>
      <c r="F138" s="287"/>
      <c r="H138" s="281"/>
    </row>
    <row r="139" s="240" customFormat="1" spans="2:8">
      <c r="B139" s="287" t="s">
        <v>126</v>
      </c>
      <c r="C139" s="285">
        <v>0</v>
      </c>
      <c r="D139" s="285">
        <v>0</v>
      </c>
      <c r="E139" s="286" t="e">
        <f t="shared" si="2"/>
        <v>#DIV/0!</v>
      </c>
      <c r="F139" s="287"/>
      <c r="H139" s="281"/>
    </row>
    <row r="140" s="240" customFormat="1" spans="2:8">
      <c r="B140" s="287" t="s">
        <v>127</v>
      </c>
      <c r="C140" s="285">
        <v>0</v>
      </c>
      <c r="D140" s="285">
        <v>0</v>
      </c>
      <c r="E140" s="286" t="e">
        <f t="shared" si="2"/>
        <v>#DIV/0!</v>
      </c>
      <c r="F140" s="287"/>
      <c r="H140" s="281"/>
    </row>
    <row r="141" s="240" customFormat="1" spans="2:8">
      <c r="B141" s="287" t="s">
        <v>128</v>
      </c>
      <c r="C141" s="285">
        <v>0</v>
      </c>
      <c r="D141" s="285">
        <v>0</v>
      </c>
      <c r="E141" s="286" t="e">
        <f t="shared" si="2"/>
        <v>#DIV/0!</v>
      </c>
      <c r="F141" s="287"/>
      <c r="H141" s="281"/>
    </row>
    <row r="142" s="240" customFormat="1" spans="2:8">
      <c r="B142" s="287" t="s">
        <v>129</v>
      </c>
      <c r="C142" s="285">
        <v>0</v>
      </c>
      <c r="D142" s="285">
        <v>0</v>
      </c>
      <c r="E142" s="286" t="e">
        <f t="shared" si="2"/>
        <v>#DIV/0!</v>
      </c>
      <c r="F142" s="287"/>
      <c r="H142" s="281"/>
    </row>
    <row r="143" s="240" customFormat="1" spans="2:8">
      <c r="B143" s="287" t="s">
        <v>130</v>
      </c>
      <c r="C143" s="285">
        <v>0</v>
      </c>
      <c r="D143" s="285">
        <v>0</v>
      </c>
      <c r="E143" s="286" t="e">
        <f t="shared" si="2"/>
        <v>#DIV/0!</v>
      </c>
      <c r="F143" s="287"/>
      <c r="H143" s="281"/>
    </row>
    <row r="144" s="240" customFormat="1" spans="2:8">
      <c r="B144" s="287" t="s">
        <v>131</v>
      </c>
      <c r="C144" s="285">
        <v>0</v>
      </c>
      <c r="D144" s="285">
        <v>0</v>
      </c>
      <c r="E144" s="286" t="e">
        <f t="shared" si="2"/>
        <v>#DIV/0!</v>
      </c>
      <c r="F144" s="287"/>
      <c r="H144" s="281"/>
    </row>
    <row r="145" s="240" customFormat="1" spans="2:8">
      <c r="B145" s="287" t="s">
        <v>132</v>
      </c>
      <c r="C145" s="285">
        <v>0</v>
      </c>
      <c r="D145" s="285">
        <v>0</v>
      </c>
      <c r="E145" s="286" t="e">
        <f t="shared" si="2"/>
        <v>#DIV/0!</v>
      </c>
      <c r="F145" s="287"/>
      <c r="H145" s="281"/>
    </row>
    <row r="146" s="240" customFormat="1" spans="2:8">
      <c r="B146" s="287" t="s">
        <v>133</v>
      </c>
      <c r="C146" s="285">
        <v>0</v>
      </c>
      <c r="D146" s="285">
        <v>0</v>
      </c>
      <c r="E146" s="286" t="e">
        <f t="shared" si="2"/>
        <v>#DIV/0!</v>
      </c>
      <c r="F146" s="287"/>
      <c r="H146" s="281"/>
    </row>
    <row r="147" s="240" customFormat="1" spans="2:8">
      <c r="B147" s="287" t="s">
        <v>53</v>
      </c>
      <c r="C147" s="285">
        <v>0</v>
      </c>
      <c r="D147" s="285">
        <v>0</v>
      </c>
      <c r="E147" s="286" t="e">
        <f t="shared" si="2"/>
        <v>#DIV/0!</v>
      </c>
      <c r="F147" s="287"/>
      <c r="H147" s="281"/>
    </row>
    <row r="148" s="240" customFormat="1" spans="2:8">
      <c r="B148" s="287" t="s">
        <v>134</v>
      </c>
      <c r="C148" s="285">
        <v>0</v>
      </c>
      <c r="D148" s="285">
        <v>0</v>
      </c>
      <c r="E148" s="286" t="e">
        <f t="shared" si="2"/>
        <v>#DIV/0!</v>
      </c>
      <c r="F148" s="287"/>
      <c r="H148" s="281"/>
    </row>
    <row r="149" s="240" customFormat="1" spans="1:7">
      <c r="A149" s="240">
        <v>5</v>
      </c>
      <c r="B149" s="290" t="s">
        <v>135</v>
      </c>
      <c r="C149" s="285">
        <v>130</v>
      </c>
      <c r="D149" s="285">
        <v>90</v>
      </c>
      <c r="E149" s="286">
        <f t="shared" si="2"/>
        <v>0.692307692307692</v>
      </c>
      <c r="F149" s="287"/>
      <c r="G149" s="289"/>
    </row>
    <row r="150" s="240" customFormat="1" spans="2:8">
      <c r="B150" s="287" t="s">
        <v>44</v>
      </c>
      <c r="C150" s="285">
        <v>22</v>
      </c>
      <c r="D150" s="285">
        <v>15</v>
      </c>
      <c r="E150" s="286">
        <f t="shared" si="2"/>
        <v>0.681818181818182</v>
      </c>
      <c r="F150" s="287"/>
      <c r="H150" s="281"/>
    </row>
    <row r="151" s="240" customFormat="1" spans="2:8">
      <c r="B151" s="287" t="s">
        <v>45</v>
      </c>
      <c r="C151" s="285">
        <v>0</v>
      </c>
      <c r="D151" s="285">
        <v>0</v>
      </c>
      <c r="E151" s="286" t="e">
        <f t="shared" si="2"/>
        <v>#DIV/0!</v>
      </c>
      <c r="F151" s="287"/>
      <c r="H151" s="281"/>
    </row>
    <row r="152" s="240" customFormat="1" spans="2:8">
      <c r="B152" s="287" t="s">
        <v>46</v>
      </c>
      <c r="C152" s="285">
        <v>0</v>
      </c>
      <c r="D152" s="285">
        <v>0</v>
      </c>
      <c r="E152" s="286" t="e">
        <f t="shared" si="2"/>
        <v>#DIV/0!</v>
      </c>
      <c r="F152" s="287"/>
      <c r="H152" s="281"/>
    </row>
    <row r="153" s="240" customFormat="1" spans="2:8">
      <c r="B153" s="287" t="s">
        <v>136</v>
      </c>
      <c r="C153" s="285">
        <v>102</v>
      </c>
      <c r="D153" s="285">
        <v>71</v>
      </c>
      <c r="E153" s="286">
        <f t="shared" si="2"/>
        <v>0.696078431372549</v>
      </c>
      <c r="F153" s="287"/>
      <c r="H153" s="281"/>
    </row>
    <row r="154" s="240" customFormat="1" spans="2:8">
      <c r="B154" s="287" t="s">
        <v>53</v>
      </c>
      <c r="C154" s="285">
        <v>0</v>
      </c>
      <c r="D154" s="285">
        <v>0</v>
      </c>
      <c r="E154" s="286" t="e">
        <f t="shared" si="2"/>
        <v>#DIV/0!</v>
      </c>
      <c r="F154" s="287"/>
      <c r="H154" s="281"/>
    </row>
    <row r="155" s="240" customFormat="1" spans="2:8">
      <c r="B155" s="287" t="s">
        <v>137</v>
      </c>
      <c r="C155" s="285">
        <v>6</v>
      </c>
      <c r="D155" s="285">
        <v>4</v>
      </c>
      <c r="E155" s="286">
        <f t="shared" si="2"/>
        <v>0.666666666666667</v>
      </c>
      <c r="F155" s="287"/>
      <c r="H155" s="281"/>
    </row>
    <row r="156" s="240" customFormat="1" spans="1:7">
      <c r="A156" s="240">
        <v>5</v>
      </c>
      <c r="B156" s="290" t="s">
        <v>138</v>
      </c>
      <c r="C156" s="285">
        <v>0</v>
      </c>
      <c r="D156" s="285">
        <v>0</v>
      </c>
      <c r="E156" s="286" t="e">
        <f t="shared" si="2"/>
        <v>#DIV/0!</v>
      </c>
      <c r="F156" s="287"/>
      <c r="G156" s="289"/>
    </row>
    <row r="157" s="240" customFormat="1" spans="2:8">
      <c r="B157" s="287" t="s">
        <v>44</v>
      </c>
      <c r="C157" s="285">
        <v>0</v>
      </c>
      <c r="D157" s="285">
        <v>0</v>
      </c>
      <c r="E157" s="286" t="e">
        <f t="shared" si="2"/>
        <v>#DIV/0!</v>
      </c>
      <c r="F157" s="287"/>
      <c r="H157" s="281"/>
    </row>
    <row r="158" s="240" customFormat="1" spans="2:8">
      <c r="B158" s="287" t="s">
        <v>45</v>
      </c>
      <c r="C158" s="285">
        <v>0</v>
      </c>
      <c r="D158" s="285">
        <v>0</v>
      </c>
      <c r="E158" s="286" t="e">
        <f t="shared" si="2"/>
        <v>#DIV/0!</v>
      </c>
      <c r="F158" s="287"/>
      <c r="H158" s="281"/>
    </row>
    <row r="159" s="240" customFormat="1" spans="2:8">
      <c r="B159" s="287" t="s">
        <v>46</v>
      </c>
      <c r="C159" s="285">
        <v>0</v>
      </c>
      <c r="D159" s="285">
        <v>0</v>
      </c>
      <c r="E159" s="286" t="e">
        <f t="shared" si="2"/>
        <v>#DIV/0!</v>
      </c>
      <c r="F159" s="287"/>
      <c r="H159" s="281"/>
    </row>
    <row r="160" s="240" customFormat="1" spans="2:8">
      <c r="B160" s="287" t="s">
        <v>139</v>
      </c>
      <c r="C160" s="285">
        <v>0</v>
      </c>
      <c r="D160" s="285">
        <v>0</v>
      </c>
      <c r="E160" s="286" t="e">
        <f t="shared" si="2"/>
        <v>#DIV/0!</v>
      </c>
      <c r="F160" s="287"/>
      <c r="H160" s="281"/>
    </row>
    <row r="161" s="240" customFormat="1" spans="2:8">
      <c r="B161" s="287" t="s">
        <v>140</v>
      </c>
      <c r="C161" s="285">
        <v>0</v>
      </c>
      <c r="D161" s="285">
        <v>0</v>
      </c>
      <c r="E161" s="286" t="e">
        <f t="shared" si="2"/>
        <v>#DIV/0!</v>
      </c>
      <c r="F161" s="287"/>
      <c r="H161" s="281"/>
    </row>
    <row r="162" s="240" customFormat="1" spans="2:8">
      <c r="B162" s="287" t="s">
        <v>53</v>
      </c>
      <c r="C162" s="285">
        <v>0</v>
      </c>
      <c r="D162" s="285">
        <v>0</v>
      </c>
      <c r="E162" s="286" t="e">
        <f t="shared" si="2"/>
        <v>#DIV/0!</v>
      </c>
      <c r="F162" s="287"/>
      <c r="H162" s="281"/>
    </row>
    <row r="163" s="240" customFormat="1" spans="2:8">
      <c r="B163" s="287" t="s">
        <v>141</v>
      </c>
      <c r="C163" s="285">
        <v>0</v>
      </c>
      <c r="D163" s="285">
        <v>0</v>
      </c>
      <c r="E163" s="286" t="e">
        <f t="shared" si="2"/>
        <v>#DIV/0!</v>
      </c>
      <c r="F163" s="287"/>
      <c r="H163" s="281"/>
    </row>
    <row r="164" s="240" customFormat="1" spans="1:7">
      <c r="A164" s="240">
        <v>5</v>
      </c>
      <c r="B164" s="290" t="s">
        <v>142</v>
      </c>
      <c r="C164" s="285">
        <v>175</v>
      </c>
      <c r="D164" s="285">
        <v>123</v>
      </c>
      <c r="E164" s="286">
        <f t="shared" si="2"/>
        <v>0.702857142857143</v>
      </c>
      <c r="F164" s="287"/>
      <c r="G164" s="289"/>
    </row>
    <row r="165" s="240" customFormat="1" spans="2:8">
      <c r="B165" s="287" t="s">
        <v>44</v>
      </c>
      <c r="C165" s="285">
        <v>113</v>
      </c>
      <c r="D165" s="285">
        <v>79</v>
      </c>
      <c r="E165" s="286">
        <f t="shared" si="2"/>
        <v>0.699115044247788</v>
      </c>
      <c r="F165" s="287"/>
      <c r="H165" s="281"/>
    </row>
    <row r="166" s="240" customFormat="1" spans="2:8">
      <c r="B166" s="287" t="s">
        <v>45</v>
      </c>
      <c r="C166" s="285">
        <v>0</v>
      </c>
      <c r="D166" s="285">
        <v>0</v>
      </c>
      <c r="E166" s="286" t="e">
        <f t="shared" si="2"/>
        <v>#DIV/0!</v>
      </c>
      <c r="F166" s="287"/>
      <c r="H166" s="281"/>
    </row>
    <row r="167" s="240" customFormat="1" spans="2:8">
      <c r="B167" s="287" t="s">
        <v>46</v>
      </c>
      <c r="C167" s="285">
        <v>0</v>
      </c>
      <c r="D167" s="285">
        <v>0</v>
      </c>
      <c r="E167" s="286" t="e">
        <f t="shared" si="2"/>
        <v>#DIV/0!</v>
      </c>
      <c r="F167" s="287"/>
      <c r="H167" s="281"/>
    </row>
    <row r="168" s="240" customFormat="1" spans="2:8">
      <c r="B168" s="287" t="s">
        <v>143</v>
      </c>
      <c r="C168" s="285">
        <v>58</v>
      </c>
      <c r="D168" s="285">
        <v>41</v>
      </c>
      <c r="E168" s="286">
        <f t="shared" si="2"/>
        <v>0.706896551724138</v>
      </c>
      <c r="F168" s="287"/>
      <c r="H168" s="281"/>
    </row>
    <row r="169" s="240" customFormat="1" spans="2:8">
      <c r="B169" s="287" t="s">
        <v>144</v>
      </c>
      <c r="C169" s="285">
        <v>4</v>
      </c>
      <c r="D169" s="285">
        <v>3</v>
      </c>
      <c r="E169" s="286">
        <f t="shared" si="2"/>
        <v>0.75</v>
      </c>
      <c r="F169" s="287"/>
      <c r="H169" s="281"/>
    </row>
    <row r="170" s="240" customFormat="1" spans="1:7">
      <c r="A170" s="240">
        <v>5</v>
      </c>
      <c r="B170" s="290" t="s">
        <v>145</v>
      </c>
      <c r="C170" s="285">
        <v>82</v>
      </c>
      <c r="D170" s="285">
        <v>57</v>
      </c>
      <c r="E170" s="286">
        <f t="shared" si="2"/>
        <v>0.695121951219512</v>
      </c>
      <c r="F170" s="287"/>
      <c r="G170" s="289"/>
    </row>
    <row r="171" s="240" customFormat="1" spans="2:8">
      <c r="B171" s="287" t="s">
        <v>44</v>
      </c>
      <c r="C171" s="285">
        <v>82</v>
      </c>
      <c r="D171" s="285">
        <v>57</v>
      </c>
      <c r="E171" s="286">
        <f t="shared" si="2"/>
        <v>0.695121951219512</v>
      </c>
      <c r="F171" s="287"/>
      <c r="H171" s="281"/>
    </row>
    <row r="172" s="240" customFormat="1" spans="2:8">
      <c r="B172" s="287" t="s">
        <v>45</v>
      </c>
      <c r="C172" s="285">
        <v>0</v>
      </c>
      <c r="D172" s="285">
        <v>0</v>
      </c>
      <c r="E172" s="286" t="e">
        <f t="shared" si="2"/>
        <v>#DIV/0!</v>
      </c>
      <c r="F172" s="287"/>
      <c r="H172" s="281"/>
    </row>
    <row r="173" s="240" customFormat="1" spans="2:8">
      <c r="B173" s="287" t="s">
        <v>46</v>
      </c>
      <c r="C173" s="285">
        <v>0</v>
      </c>
      <c r="D173" s="285">
        <v>0</v>
      </c>
      <c r="E173" s="286" t="e">
        <f t="shared" si="2"/>
        <v>#DIV/0!</v>
      </c>
      <c r="F173" s="287"/>
      <c r="H173" s="281"/>
    </row>
    <row r="174" s="240" customFormat="1" spans="2:8">
      <c r="B174" s="287" t="s">
        <v>58</v>
      </c>
      <c r="C174" s="285">
        <v>0</v>
      </c>
      <c r="D174" s="285">
        <v>0</v>
      </c>
      <c r="E174" s="286" t="e">
        <f t="shared" si="2"/>
        <v>#DIV/0!</v>
      </c>
      <c r="F174" s="287"/>
      <c r="H174" s="281"/>
    </row>
    <row r="175" s="240" customFormat="1" spans="2:8">
      <c r="B175" s="287" t="s">
        <v>53</v>
      </c>
      <c r="C175" s="285">
        <v>0</v>
      </c>
      <c r="D175" s="285">
        <v>0</v>
      </c>
      <c r="E175" s="286" t="e">
        <f t="shared" si="2"/>
        <v>#DIV/0!</v>
      </c>
      <c r="F175" s="287"/>
      <c r="H175" s="281"/>
    </row>
    <row r="176" s="240" customFormat="1" spans="2:8">
      <c r="B176" s="287" t="s">
        <v>146</v>
      </c>
      <c r="C176" s="285">
        <v>0</v>
      </c>
      <c r="D176" s="285">
        <v>0</v>
      </c>
      <c r="E176" s="286" t="e">
        <f t="shared" si="2"/>
        <v>#DIV/0!</v>
      </c>
      <c r="F176" s="287"/>
      <c r="H176" s="281"/>
    </row>
    <row r="177" s="240" customFormat="1" spans="1:7">
      <c r="A177" s="240">
        <v>5</v>
      </c>
      <c r="B177" s="290" t="s">
        <v>147</v>
      </c>
      <c r="C177" s="285">
        <v>1789</v>
      </c>
      <c r="D177" s="285">
        <v>1253</v>
      </c>
      <c r="E177" s="286">
        <f t="shared" si="2"/>
        <v>0.700391280044718</v>
      </c>
      <c r="F177" s="287"/>
      <c r="G177" s="289"/>
    </row>
    <row r="178" s="240" customFormat="1" spans="2:8">
      <c r="B178" s="287" t="s">
        <v>44</v>
      </c>
      <c r="C178" s="285">
        <v>1604</v>
      </c>
      <c r="D178" s="285">
        <v>1123</v>
      </c>
      <c r="E178" s="286">
        <f t="shared" si="2"/>
        <v>0.700124688279302</v>
      </c>
      <c r="F178" s="287"/>
      <c r="H178" s="281"/>
    </row>
    <row r="179" s="240" customFormat="1" spans="2:8">
      <c r="B179" s="287" t="s">
        <v>45</v>
      </c>
      <c r="C179" s="285">
        <v>3</v>
      </c>
      <c r="D179" s="285">
        <v>2</v>
      </c>
      <c r="E179" s="286">
        <f t="shared" si="2"/>
        <v>0.666666666666667</v>
      </c>
      <c r="F179" s="287"/>
      <c r="H179" s="281"/>
    </row>
    <row r="180" s="240" customFormat="1" spans="2:8">
      <c r="B180" s="287" t="s">
        <v>46</v>
      </c>
      <c r="C180" s="285">
        <v>0</v>
      </c>
      <c r="D180" s="285">
        <v>0</v>
      </c>
      <c r="E180" s="286" t="e">
        <f t="shared" si="2"/>
        <v>#DIV/0!</v>
      </c>
      <c r="F180" s="287"/>
      <c r="H180" s="281"/>
    </row>
    <row r="181" s="240" customFormat="1" spans="2:8">
      <c r="B181" s="287" t="s">
        <v>148</v>
      </c>
      <c r="C181" s="285">
        <v>35</v>
      </c>
      <c r="D181" s="285">
        <v>25</v>
      </c>
      <c r="E181" s="286">
        <f t="shared" si="2"/>
        <v>0.714285714285714</v>
      </c>
      <c r="F181" s="287"/>
      <c r="H181" s="281"/>
    </row>
    <row r="182" s="240" customFormat="1" spans="2:8">
      <c r="B182" s="287" t="s">
        <v>53</v>
      </c>
      <c r="C182" s="285">
        <v>0</v>
      </c>
      <c r="D182" s="285">
        <v>0</v>
      </c>
      <c r="E182" s="286" t="e">
        <f t="shared" si="2"/>
        <v>#DIV/0!</v>
      </c>
      <c r="F182" s="287"/>
      <c r="H182" s="281"/>
    </row>
    <row r="183" s="240" customFormat="1" spans="2:8">
      <c r="B183" s="287" t="s">
        <v>149</v>
      </c>
      <c r="C183" s="285">
        <v>147</v>
      </c>
      <c r="D183" s="285">
        <v>103</v>
      </c>
      <c r="E183" s="286">
        <f t="shared" si="2"/>
        <v>0.700680272108844</v>
      </c>
      <c r="F183" s="287"/>
      <c r="H183" s="281"/>
    </row>
    <row r="184" s="240" customFormat="1" spans="1:7">
      <c r="A184" s="240">
        <v>5</v>
      </c>
      <c r="B184" s="290" t="s">
        <v>150</v>
      </c>
      <c r="C184" s="285">
        <v>1255</v>
      </c>
      <c r="D184" s="285">
        <v>880</v>
      </c>
      <c r="E184" s="286">
        <f t="shared" si="2"/>
        <v>0.701195219123506</v>
      </c>
      <c r="F184" s="287"/>
      <c r="G184" s="289"/>
    </row>
    <row r="185" s="240" customFormat="1" spans="2:8">
      <c r="B185" s="287" t="s">
        <v>44</v>
      </c>
      <c r="C185" s="285">
        <v>969</v>
      </c>
      <c r="D185" s="285">
        <v>678</v>
      </c>
      <c r="E185" s="286">
        <f t="shared" si="2"/>
        <v>0.69969040247678</v>
      </c>
      <c r="F185" s="287"/>
      <c r="H185" s="281"/>
    </row>
    <row r="186" s="240" customFormat="1" spans="2:8">
      <c r="B186" s="287" t="s">
        <v>45</v>
      </c>
      <c r="C186" s="285">
        <v>48</v>
      </c>
      <c r="D186" s="285">
        <v>34</v>
      </c>
      <c r="E186" s="286">
        <f t="shared" si="2"/>
        <v>0.708333333333333</v>
      </c>
      <c r="F186" s="287"/>
      <c r="H186" s="281"/>
    </row>
    <row r="187" s="240" customFormat="1" spans="2:8">
      <c r="B187" s="287" t="s">
        <v>46</v>
      </c>
      <c r="C187" s="285">
        <v>8</v>
      </c>
      <c r="D187" s="285">
        <v>6</v>
      </c>
      <c r="E187" s="286">
        <f t="shared" si="2"/>
        <v>0.75</v>
      </c>
      <c r="F187" s="287"/>
      <c r="H187" s="281"/>
    </row>
    <row r="188" s="240" customFormat="1" spans="2:8">
      <c r="B188" s="287" t="s">
        <v>151</v>
      </c>
      <c r="C188" s="285">
        <v>125</v>
      </c>
      <c r="D188" s="285">
        <v>88</v>
      </c>
      <c r="E188" s="286">
        <f t="shared" si="2"/>
        <v>0.704</v>
      </c>
      <c r="F188" s="287"/>
      <c r="H188" s="281"/>
    </row>
    <row r="189" s="240" customFormat="1" spans="2:8">
      <c r="B189" s="287" t="s">
        <v>53</v>
      </c>
      <c r="C189" s="285">
        <v>0</v>
      </c>
      <c r="D189" s="285">
        <v>0</v>
      </c>
      <c r="E189" s="286" t="e">
        <f t="shared" si="2"/>
        <v>#DIV/0!</v>
      </c>
      <c r="F189" s="287"/>
      <c r="H189" s="281"/>
    </row>
    <row r="190" s="240" customFormat="1" spans="2:8">
      <c r="B190" s="287" t="s">
        <v>152</v>
      </c>
      <c r="C190" s="285">
        <v>105</v>
      </c>
      <c r="D190" s="285">
        <v>74</v>
      </c>
      <c r="E190" s="286">
        <f t="shared" si="2"/>
        <v>0.704761904761905</v>
      </c>
      <c r="F190" s="287"/>
      <c r="H190" s="281"/>
    </row>
    <row r="191" s="240" customFormat="1" spans="1:7">
      <c r="A191" s="240">
        <v>5</v>
      </c>
      <c r="B191" s="290" t="s">
        <v>153</v>
      </c>
      <c r="C191" s="285">
        <v>1239</v>
      </c>
      <c r="D191" s="285">
        <v>867</v>
      </c>
      <c r="E191" s="286">
        <f t="shared" si="2"/>
        <v>0.699757869249395</v>
      </c>
      <c r="F191" s="287"/>
      <c r="G191" s="289"/>
    </row>
    <row r="192" s="240" customFormat="1" spans="2:8">
      <c r="B192" s="287" t="s">
        <v>44</v>
      </c>
      <c r="C192" s="285">
        <v>389</v>
      </c>
      <c r="D192" s="285">
        <v>272</v>
      </c>
      <c r="E192" s="286">
        <f t="shared" si="2"/>
        <v>0.699228791773779</v>
      </c>
      <c r="F192" s="287"/>
      <c r="H192" s="281"/>
    </row>
    <row r="193" s="240" customFormat="1" spans="2:8">
      <c r="B193" s="287" t="s">
        <v>45</v>
      </c>
      <c r="C193" s="285">
        <v>0</v>
      </c>
      <c r="D193" s="285">
        <v>0</v>
      </c>
      <c r="E193" s="286" t="e">
        <f t="shared" si="2"/>
        <v>#DIV/0!</v>
      </c>
      <c r="F193" s="287"/>
      <c r="H193" s="281"/>
    </row>
    <row r="194" s="240" customFormat="1" spans="2:8">
      <c r="B194" s="287" t="s">
        <v>46</v>
      </c>
      <c r="C194" s="285">
        <v>0</v>
      </c>
      <c r="D194" s="285">
        <v>0</v>
      </c>
      <c r="E194" s="286" t="e">
        <f t="shared" si="2"/>
        <v>#DIV/0!</v>
      </c>
      <c r="F194" s="287"/>
      <c r="H194" s="281"/>
    </row>
    <row r="195" s="240" customFormat="1" spans="2:8">
      <c r="B195" s="287" t="s">
        <v>154</v>
      </c>
      <c r="C195" s="285">
        <v>0</v>
      </c>
      <c r="D195" s="285">
        <v>0</v>
      </c>
      <c r="E195" s="286" t="e">
        <f t="shared" si="2"/>
        <v>#DIV/0!</v>
      </c>
      <c r="F195" s="287"/>
      <c r="H195" s="281"/>
    </row>
    <row r="196" s="240" customFormat="1" spans="2:8">
      <c r="B196" s="287" t="s">
        <v>53</v>
      </c>
      <c r="C196" s="285">
        <v>0</v>
      </c>
      <c r="D196" s="285">
        <v>0</v>
      </c>
      <c r="E196" s="286" t="e">
        <f t="shared" si="2"/>
        <v>#DIV/0!</v>
      </c>
      <c r="F196" s="287"/>
      <c r="H196" s="281"/>
    </row>
    <row r="197" s="240" customFormat="1" spans="2:8">
      <c r="B197" s="287" t="s">
        <v>155</v>
      </c>
      <c r="C197" s="285">
        <v>850</v>
      </c>
      <c r="D197" s="285">
        <v>595</v>
      </c>
      <c r="E197" s="286">
        <f t="shared" ref="E197:E260" si="3">D197/C197</f>
        <v>0.7</v>
      </c>
      <c r="F197" s="287"/>
      <c r="H197" s="281"/>
    </row>
    <row r="198" s="240" customFormat="1" spans="1:7">
      <c r="A198" s="240">
        <v>5</v>
      </c>
      <c r="B198" s="290" t="s">
        <v>156</v>
      </c>
      <c r="C198" s="285">
        <v>355</v>
      </c>
      <c r="D198" s="285">
        <v>250</v>
      </c>
      <c r="E198" s="286">
        <f t="shared" si="3"/>
        <v>0.704225352112676</v>
      </c>
      <c r="F198" s="287"/>
      <c r="G198" s="289"/>
    </row>
    <row r="199" s="240" customFormat="1" spans="2:8">
      <c r="B199" s="287" t="s">
        <v>44</v>
      </c>
      <c r="C199" s="285">
        <v>258</v>
      </c>
      <c r="D199" s="285">
        <v>181</v>
      </c>
      <c r="E199" s="286">
        <f t="shared" si="3"/>
        <v>0.701550387596899</v>
      </c>
      <c r="F199" s="287"/>
      <c r="H199" s="281"/>
    </row>
    <row r="200" s="240" customFormat="1" spans="2:8">
      <c r="B200" s="287" t="s">
        <v>45</v>
      </c>
      <c r="C200" s="285">
        <v>0</v>
      </c>
      <c r="D200" s="285">
        <v>0</v>
      </c>
      <c r="E200" s="286" t="e">
        <f t="shared" si="3"/>
        <v>#DIV/0!</v>
      </c>
      <c r="F200" s="287"/>
      <c r="H200" s="281"/>
    </row>
    <row r="201" s="240" customFormat="1" spans="2:8">
      <c r="B201" s="287" t="s">
        <v>46</v>
      </c>
      <c r="C201" s="285">
        <v>0</v>
      </c>
      <c r="D201" s="285">
        <v>0</v>
      </c>
      <c r="E201" s="286" t="e">
        <f t="shared" si="3"/>
        <v>#DIV/0!</v>
      </c>
      <c r="F201" s="287"/>
      <c r="H201" s="281"/>
    </row>
    <row r="202" s="240" customFormat="1" spans="2:8">
      <c r="B202" s="287" t="s">
        <v>53</v>
      </c>
      <c r="C202" s="285">
        <v>2</v>
      </c>
      <c r="D202" s="285">
        <v>2</v>
      </c>
      <c r="E202" s="286">
        <f t="shared" si="3"/>
        <v>1</v>
      </c>
      <c r="F202" s="287"/>
      <c r="H202" s="281"/>
    </row>
    <row r="203" s="240" customFormat="1" spans="2:8">
      <c r="B203" s="287" t="s">
        <v>157</v>
      </c>
      <c r="C203" s="285">
        <v>95</v>
      </c>
      <c r="D203" s="285">
        <v>67</v>
      </c>
      <c r="E203" s="286">
        <f t="shared" si="3"/>
        <v>0.705263157894737</v>
      </c>
      <c r="F203" s="287"/>
      <c r="H203" s="281"/>
    </row>
    <row r="204" s="240" customFormat="1" spans="1:7">
      <c r="A204" s="240">
        <v>5</v>
      </c>
      <c r="B204" s="290" t="s">
        <v>158</v>
      </c>
      <c r="C204" s="285">
        <v>379</v>
      </c>
      <c r="D204" s="285">
        <v>266</v>
      </c>
      <c r="E204" s="286">
        <f t="shared" si="3"/>
        <v>0.701846965699208</v>
      </c>
      <c r="F204" s="287"/>
      <c r="G204" s="289"/>
    </row>
    <row r="205" s="240" customFormat="1" spans="2:8">
      <c r="B205" s="287" t="s">
        <v>44</v>
      </c>
      <c r="C205" s="285">
        <v>358</v>
      </c>
      <c r="D205" s="285">
        <v>251</v>
      </c>
      <c r="E205" s="286">
        <f t="shared" si="3"/>
        <v>0.701117318435754</v>
      </c>
      <c r="F205" s="287"/>
      <c r="H205" s="281"/>
    </row>
    <row r="206" s="240" customFormat="1" spans="2:8">
      <c r="B206" s="287" t="s">
        <v>45</v>
      </c>
      <c r="C206" s="285">
        <v>0</v>
      </c>
      <c r="D206" s="285">
        <v>0</v>
      </c>
      <c r="E206" s="286" t="e">
        <f t="shared" si="3"/>
        <v>#DIV/0!</v>
      </c>
      <c r="F206" s="287"/>
      <c r="H206" s="281"/>
    </row>
    <row r="207" s="240" customFormat="1" spans="2:8">
      <c r="B207" s="287" t="s">
        <v>46</v>
      </c>
      <c r="C207" s="285">
        <v>0</v>
      </c>
      <c r="D207" s="285">
        <v>0</v>
      </c>
      <c r="E207" s="286" t="e">
        <f t="shared" si="3"/>
        <v>#DIV/0!</v>
      </c>
      <c r="F207" s="287"/>
      <c r="H207" s="281"/>
    </row>
    <row r="208" s="240" customFormat="1" spans="2:8">
      <c r="B208" s="287" t="s">
        <v>159</v>
      </c>
      <c r="C208" s="285">
        <v>0</v>
      </c>
      <c r="D208" s="285">
        <v>0</v>
      </c>
      <c r="E208" s="286" t="e">
        <f t="shared" si="3"/>
        <v>#DIV/0!</v>
      </c>
      <c r="F208" s="287"/>
      <c r="H208" s="281"/>
    </row>
    <row r="209" s="240" customFormat="1" spans="2:8">
      <c r="B209" s="287" t="s">
        <v>160</v>
      </c>
      <c r="C209" s="285">
        <v>0</v>
      </c>
      <c r="D209" s="285">
        <v>0</v>
      </c>
      <c r="E209" s="286" t="e">
        <f t="shared" si="3"/>
        <v>#DIV/0!</v>
      </c>
      <c r="F209" s="287"/>
      <c r="H209" s="281"/>
    </row>
    <row r="210" s="240" customFormat="1" spans="2:8">
      <c r="B210" s="287" t="s">
        <v>53</v>
      </c>
      <c r="C210" s="285">
        <v>0</v>
      </c>
      <c r="D210" s="285">
        <v>0</v>
      </c>
      <c r="E210" s="286" t="e">
        <f t="shared" si="3"/>
        <v>#DIV/0!</v>
      </c>
      <c r="F210" s="291"/>
      <c r="H210" s="281"/>
    </row>
    <row r="211" s="240" customFormat="1" spans="2:8">
      <c r="B211" s="287" t="s">
        <v>161</v>
      </c>
      <c r="C211" s="285">
        <v>21</v>
      </c>
      <c r="D211" s="285">
        <v>15</v>
      </c>
      <c r="E211" s="286">
        <f t="shared" si="3"/>
        <v>0.714285714285714</v>
      </c>
      <c r="F211" s="291"/>
      <c r="H211" s="281"/>
    </row>
    <row r="212" s="240" customFormat="1" spans="1:7">
      <c r="A212" s="240">
        <v>5</v>
      </c>
      <c r="B212" s="290" t="s">
        <v>162</v>
      </c>
      <c r="C212" s="285">
        <v>0</v>
      </c>
      <c r="D212" s="285">
        <v>0</v>
      </c>
      <c r="E212" s="286" t="e">
        <f t="shared" si="3"/>
        <v>#DIV/0!</v>
      </c>
      <c r="F212" s="291"/>
      <c r="G212" s="289"/>
    </row>
    <row r="213" s="240" customFormat="1" spans="2:8">
      <c r="B213" s="287" t="s">
        <v>44</v>
      </c>
      <c r="C213" s="285">
        <v>0</v>
      </c>
      <c r="D213" s="285">
        <v>0</v>
      </c>
      <c r="E213" s="286" t="e">
        <f t="shared" si="3"/>
        <v>#DIV/0!</v>
      </c>
      <c r="F213" s="287"/>
      <c r="H213" s="281"/>
    </row>
    <row r="214" s="240" customFormat="1" spans="2:8">
      <c r="B214" s="287" t="s">
        <v>45</v>
      </c>
      <c r="C214" s="285">
        <v>0</v>
      </c>
      <c r="D214" s="285">
        <v>0</v>
      </c>
      <c r="E214" s="286" t="e">
        <f t="shared" si="3"/>
        <v>#DIV/0!</v>
      </c>
      <c r="F214" s="287"/>
      <c r="H214" s="281"/>
    </row>
    <row r="215" s="240" customFormat="1" spans="2:8">
      <c r="B215" s="287" t="s">
        <v>46</v>
      </c>
      <c r="C215" s="285">
        <v>0</v>
      </c>
      <c r="D215" s="285">
        <v>0</v>
      </c>
      <c r="E215" s="286" t="e">
        <f t="shared" si="3"/>
        <v>#DIV/0!</v>
      </c>
      <c r="F215" s="287"/>
      <c r="H215" s="281"/>
    </row>
    <row r="216" s="240" customFormat="1" spans="2:8">
      <c r="B216" s="287" t="s">
        <v>53</v>
      </c>
      <c r="C216" s="285">
        <v>0</v>
      </c>
      <c r="D216" s="285">
        <v>0</v>
      </c>
      <c r="E216" s="286" t="e">
        <f t="shared" si="3"/>
        <v>#DIV/0!</v>
      </c>
      <c r="F216" s="287"/>
      <c r="H216" s="281"/>
    </row>
    <row r="217" s="240" customFormat="1" spans="2:8">
      <c r="B217" s="287" t="s">
        <v>163</v>
      </c>
      <c r="C217" s="285">
        <v>0</v>
      </c>
      <c r="D217" s="285">
        <v>0</v>
      </c>
      <c r="E217" s="286" t="e">
        <f t="shared" si="3"/>
        <v>#DIV/0!</v>
      </c>
      <c r="F217" s="287"/>
      <c r="H217" s="281"/>
    </row>
    <row r="218" s="240" customFormat="1" spans="1:7">
      <c r="A218" s="240">
        <v>5</v>
      </c>
      <c r="B218" s="290" t="s">
        <v>164</v>
      </c>
      <c r="C218" s="285">
        <v>417</v>
      </c>
      <c r="D218" s="285">
        <v>292</v>
      </c>
      <c r="E218" s="286">
        <f t="shared" si="3"/>
        <v>0.700239808153477</v>
      </c>
      <c r="F218" s="287"/>
      <c r="G218" s="289"/>
    </row>
    <row r="219" s="240" customFormat="1" spans="2:8">
      <c r="B219" s="287" t="s">
        <v>44</v>
      </c>
      <c r="C219" s="285">
        <v>40</v>
      </c>
      <c r="D219" s="285">
        <v>28</v>
      </c>
      <c r="E219" s="286">
        <f t="shared" si="3"/>
        <v>0.7</v>
      </c>
      <c r="F219" s="287"/>
      <c r="H219" s="281"/>
    </row>
    <row r="220" s="240" customFormat="1" spans="2:8">
      <c r="B220" s="287" t="s">
        <v>45</v>
      </c>
      <c r="C220" s="285">
        <v>0</v>
      </c>
      <c r="D220" s="285">
        <v>0</v>
      </c>
      <c r="E220" s="286" t="e">
        <f t="shared" si="3"/>
        <v>#DIV/0!</v>
      </c>
      <c r="F220" s="287"/>
      <c r="H220" s="281"/>
    </row>
    <row r="221" s="240" customFormat="1" spans="2:8">
      <c r="B221" s="287" t="s">
        <v>46</v>
      </c>
      <c r="C221" s="285">
        <v>32</v>
      </c>
      <c r="D221" s="285">
        <v>22</v>
      </c>
      <c r="E221" s="286">
        <f t="shared" si="3"/>
        <v>0.6875</v>
      </c>
      <c r="F221" s="287"/>
      <c r="H221" s="281"/>
    </row>
    <row r="222" s="240" customFormat="1" spans="2:8">
      <c r="B222" s="287" t="s">
        <v>53</v>
      </c>
      <c r="C222" s="285">
        <v>0</v>
      </c>
      <c r="D222" s="285">
        <v>0</v>
      </c>
      <c r="E222" s="286" t="e">
        <f t="shared" si="3"/>
        <v>#DIV/0!</v>
      </c>
      <c r="F222" s="287"/>
      <c r="H222" s="281"/>
    </row>
    <row r="223" s="240" customFormat="1" spans="2:8">
      <c r="B223" s="287" t="s">
        <v>165</v>
      </c>
      <c r="C223" s="285">
        <v>345</v>
      </c>
      <c r="D223" s="285">
        <v>242</v>
      </c>
      <c r="E223" s="286">
        <f t="shared" si="3"/>
        <v>0.701449275362319</v>
      </c>
      <c r="F223" s="287"/>
      <c r="H223" s="281"/>
    </row>
    <row r="224" s="240" customFormat="1" spans="1:7">
      <c r="A224" s="240">
        <v>5</v>
      </c>
      <c r="B224" s="290" t="s">
        <v>166</v>
      </c>
      <c r="C224" s="285">
        <v>14</v>
      </c>
      <c r="D224" s="285">
        <v>10</v>
      </c>
      <c r="E224" s="286">
        <f t="shared" si="3"/>
        <v>0.714285714285714</v>
      </c>
      <c r="F224" s="287"/>
      <c r="G224" s="289"/>
    </row>
    <row r="225" s="240" customFormat="1" spans="2:8">
      <c r="B225" s="287" t="s">
        <v>44</v>
      </c>
      <c r="C225" s="285">
        <v>0</v>
      </c>
      <c r="D225" s="285">
        <v>0</v>
      </c>
      <c r="E225" s="286" t="e">
        <f t="shared" si="3"/>
        <v>#DIV/0!</v>
      </c>
      <c r="F225" s="287"/>
      <c r="H225" s="281"/>
    </row>
    <row r="226" s="240" customFormat="1" spans="2:8">
      <c r="B226" s="287" t="s">
        <v>45</v>
      </c>
      <c r="C226" s="285">
        <v>0</v>
      </c>
      <c r="D226" s="285">
        <v>0</v>
      </c>
      <c r="E226" s="286" t="e">
        <f t="shared" si="3"/>
        <v>#DIV/0!</v>
      </c>
      <c r="F226" s="287"/>
      <c r="H226" s="281"/>
    </row>
    <row r="227" s="240" customFormat="1" spans="2:8">
      <c r="B227" s="287" t="s">
        <v>46</v>
      </c>
      <c r="C227" s="285">
        <v>0</v>
      </c>
      <c r="D227" s="285">
        <v>0</v>
      </c>
      <c r="E227" s="286" t="e">
        <f t="shared" si="3"/>
        <v>#DIV/0!</v>
      </c>
      <c r="F227" s="287"/>
      <c r="H227" s="281"/>
    </row>
    <row r="228" s="240" customFormat="1" spans="2:8">
      <c r="B228" s="287" t="s">
        <v>53</v>
      </c>
      <c r="C228" s="285">
        <v>0</v>
      </c>
      <c r="D228" s="285">
        <v>0</v>
      </c>
      <c r="E228" s="286" t="e">
        <f t="shared" si="3"/>
        <v>#DIV/0!</v>
      </c>
      <c r="F228" s="287"/>
      <c r="H228" s="281"/>
    </row>
    <row r="229" s="240" customFormat="1" spans="2:8">
      <c r="B229" s="287" t="s">
        <v>167</v>
      </c>
      <c r="C229" s="285">
        <v>14</v>
      </c>
      <c r="D229" s="285">
        <v>10</v>
      </c>
      <c r="E229" s="286">
        <f t="shared" si="3"/>
        <v>0.714285714285714</v>
      </c>
      <c r="F229" s="287"/>
      <c r="H229" s="281"/>
    </row>
    <row r="230" s="240" customFormat="1" spans="1:7">
      <c r="A230" s="240">
        <v>5</v>
      </c>
      <c r="B230" s="290" t="s">
        <v>168</v>
      </c>
      <c r="C230" s="285">
        <v>2709</v>
      </c>
      <c r="D230" s="285">
        <v>1896</v>
      </c>
      <c r="E230" s="286">
        <f t="shared" si="3"/>
        <v>0.699889258028793</v>
      </c>
      <c r="F230" s="287"/>
      <c r="G230" s="289"/>
    </row>
    <row r="231" s="240" customFormat="1" spans="2:8">
      <c r="B231" s="287" t="s">
        <v>44</v>
      </c>
      <c r="C231" s="285">
        <v>1777</v>
      </c>
      <c r="D231" s="285">
        <v>1244</v>
      </c>
      <c r="E231" s="286">
        <f t="shared" si="3"/>
        <v>0.700056274620146</v>
      </c>
      <c r="F231" s="287"/>
      <c r="H231" s="281"/>
    </row>
    <row r="232" s="240" customFormat="1" spans="2:8">
      <c r="B232" s="287" t="s">
        <v>45</v>
      </c>
      <c r="C232" s="285">
        <v>99</v>
      </c>
      <c r="D232" s="285">
        <v>69</v>
      </c>
      <c r="E232" s="286">
        <f t="shared" si="3"/>
        <v>0.696969696969697</v>
      </c>
      <c r="F232" s="287"/>
      <c r="H232" s="281"/>
    </row>
    <row r="233" s="240" customFormat="1" spans="2:8">
      <c r="B233" s="287" t="s">
        <v>46</v>
      </c>
      <c r="C233" s="285">
        <v>0</v>
      </c>
      <c r="D233" s="285">
        <v>0</v>
      </c>
      <c r="E233" s="286" t="e">
        <f t="shared" si="3"/>
        <v>#DIV/0!</v>
      </c>
      <c r="F233" s="287"/>
      <c r="H233" s="281"/>
    </row>
    <row r="234" s="240" customFormat="1" spans="2:8">
      <c r="B234" s="287" t="s">
        <v>169</v>
      </c>
      <c r="C234" s="285">
        <v>254</v>
      </c>
      <c r="D234" s="285">
        <v>178</v>
      </c>
      <c r="E234" s="286">
        <f t="shared" si="3"/>
        <v>0.700787401574803</v>
      </c>
      <c r="F234" s="287"/>
      <c r="H234" s="281"/>
    </row>
    <row r="235" s="240" customFormat="1" spans="2:8">
      <c r="B235" s="287" t="s">
        <v>170</v>
      </c>
      <c r="C235" s="285">
        <v>34</v>
      </c>
      <c r="D235" s="285">
        <v>24</v>
      </c>
      <c r="E235" s="286">
        <f t="shared" si="3"/>
        <v>0.705882352941177</v>
      </c>
      <c r="F235" s="287"/>
      <c r="H235" s="281"/>
    </row>
    <row r="236" s="240" customFormat="1" spans="2:8">
      <c r="B236" s="287" t="s">
        <v>171</v>
      </c>
      <c r="C236" s="285">
        <v>0</v>
      </c>
      <c r="D236" s="285">
        <v>0</v>
      </c>
      <c r="E236" s="286" t="e">
        <f t="shared" si="3"/>
        <v>#DIV/0!</v>
      </c>
      <c r="F236" s="287"/>
      <c r="H236" s="281"/>
    </row>
    <row r="237" s="240" customFormat="1" spans="2:8">
      <c r="B237" s="287" t="s">
        <v>172</v>
      </c>
      <c r="C237" s="285">
        <v>0</v>
      </c>
      <c r="D237" s="285">
        <v>0</v>
      </c>
      <c r="E237" s="286" t="e">
        <f t="shared" si="3"/>
        <v>#DIV/0!</v>
      </c>
      <c r="F237" s="287"/>
      <c r="H237" s="281"/>
    </row>
    <row r="238" s="240" customFormat="1" spans="2:8">
      <c r="B238" s="287" t="s">
        <v>85</v>
      </c>
      <c r="C238" s="285">
        <v>0</v>
      </c>
      <c r="D238" s="285">
        <v>0</v>
      </c>
      <c r="E238" s="286" t="e">
        <f t="shared" si="3"/>
        <v>#DIV/0!</v>
      </c>
      <c r="F238" s="287"/>
      <c r="H238" s="281"/>
    </row>
    <row r="239" s="240" customFormat="1" spans="2:8">
      <c r="B239" s="287" t="s">
        <v>173</v>
      </c>
      <c r="C239" s="285">
        <v>0</v>
      </c>
      <c r="D239" s="285">
        <v>0</v>
      </c>
      <c r="E239" s="286" t="e">
        <f t="shared" si="3"/>
        <v>#DIV/0!</v>
      </c>
      <c r="F239" s="287"/>
      <c r="H239" s="281"/>
    </row>
    <row r="240" s="240" customFormat="1" spans="2:8">
      <c r="B240" s="287" t="s">
        <v>174</v>
      </c>
      <c r="C240" s="285">
        <v>0</v>
      </c>
      <c r="D240" s="285">
        <v>0</v>
      </c>
      <c r="E240" s="286" t="e">
        <f t="shared" si="3"/>
        <v>#DIV/0!</v>
      </c>
      <c r="F240" s="287"/>
      <c r="H240" s="281"/>
    </row>
    <row r="241" s="240" customFormat="1" spans="2:8">
      <c r="B241" s="287" t="s">
        <v>175</v>
      </c>
      <c r="C241" s="285">
        <v>0</v>
      </c>
      <c r="D241" s="285">
        <v>0</v>
      </c>
      <c r="E241" s="286" t="e">
        <f t="shared" si="3"/>
        <v>#DIV/0!</v>
      </c>
      <c r="F241" s="287"/>
      <c r="H241" s="281"/>
    </row>
    <row r="242" s="240" customFormat="1" spans="2:8">
      <c r="B242" s="287" t="s">
        <v>176</v>
      </c>
      <c r="C242" s="285">
        <v>3</v>
      </c>
      <c r="D242" s="285">
        <v>2</v>
      </c>
      <c r="E242" s="286">
        <f t="shared" si="3"/>
        <v>0.666666666666667</v>
      </c>
      <c r="F242" s="287"/>
      <c r="H242" s="281"/>
    </row>
    <row r="243" s="240" customFormat="1" spans="2:8">
      <c r="B243" s="287" t="s">
        <v>177</v>
      </c>
      <c r="C243" s="285">
        <v>0</v>
      </c>
      <c r="D243" s="285">
        <v>0</v>
      </c>
      <c r="E243" s="286" t="e">
        <f t="shared" si="3"/>
        <v>#DIV/0!</v>
      </c>
      <c r="F243" s="287"/>
      <c r="H243" s="281"/>
    </row>
    <row r="244" s="240" customFormat="1" spans="2:8">
      <c r="B244" s="287" t="s">
        <v>178</v>
      </c>
      <c r="C244" s="285">
        <v>0</v>
      </c>
      <c r="D244" s="285">
        <v>0</v>
      </c>
      <c r="E244" s="286" t="e">
        <f t="shared" si="3"/>
        <v>#DIV/0!</v>
      </c>
      <c r="F244" s="287"/>
      <c r="H244" s="281"/>
    </row>
    <row r="245" s="240" customFormat="1" spans="2:8">
      <c r="B245" s="287" t="s">
        <v>53</v>
      </c>
      <c r="C245" s="285">
        <v>200</v>
      </c>
      <c r="D245" s="285">
        <v>140</v>
      </c>
      <c r="E245" s="286">
        <f t="shared" si="3"/>
        <v>0.7</v>
      </c>
      <c r="F245" s="287"/>
      <c r="H245" s="281"/>
    </row>
    <row r="246" s="240" customFormat="1" spans="2:8">
      <c r="B246" s="287" t="s">
        <v>179</v>
      </c>
      <c r="C246" s="285">
        <v>342</v>
      </c>
      <c r="D246" s="285">
        <v>239</v>
      </c>
      <c r="E246" s="286">
        <f t="shared" si="3"/>
        <v>0.698830409356725</v>
      </c>
      <c r="F246" s="287"/>
      <c r="H246" s="281"/>
    </row>
    <row r="247" s="240" customFormat="1" spans="1:7">
      <c r="A247" s="240">
        <v>5</v>
      </c>
      <c r="B247" s="290" t="s">
        <v>180</v>
      </c>
      <c r="C247" s="285">
        <v>7638</v>
      </c>
      <c r="D247" s="285">
        <v>5347</v>
      </c>
      <c r="E247" s="286">
        <f t="shared" si="3"/>
        <v>0.700052369730296</v>
      </c>
      <c r="F247" s="287"/>
      <c r="G247" s="289"/>
    </row>
    <row r="248" s="240" customFormat="1" spans="2:8">
      <c r="B248" s="287" t="s">
        <v>181</v>
      </c>
      <c r="C248" s="285">
        <v>54</v>
      </c>
      <c r="D248" s="285">
        <v>38</v>
      </c>
      <c r="E248" s="286">
        <f t="shared" si="3"/>
        <v>0.703703703703704</v>
      </c>
      <c r="F248" s="287"/>
      <c r="H248" s="281"/>
    </row>
    <row r="249" s="240" customFormat="1" spans="2:8">
      <c r="B249" s="287" t="s">
        <v>182</v>
      </c>
      <c r="C249" s="285">
        <v>7584</v>
      </c>
      <c r="D249" s="285">
        <v>5309</v>
      </c>
      <c r="E249" s="286">
        <f t="shared" si="3"/>
        <v>0.700026371308017</v>
      </c>
      <c r="F249" s="287"/>
      <c r="H249" s="281"/>
    </row>
    <row r="250" s="240" customFormat="1" spans="2:6">
      <c r="B250" s="284" t="s">
        <v>183</v>
      </c>
      <c r="C250" s="262">
        <v>0</v>
      </c>
      <c r="D250" s="285">
        <v>0</v>
      </c>
      <c r="E250" s="286" t="e">
        <f t="shared" si="3"/>
        <v>#DIV/0!</v>
      </c>
      <c r="F250" s="287"/>
    </row>
    <row r="251" s="240" customFormat="1" spans="2:8">
      <c r="B251" s="287" t="s">
        <v>184</v>
      </c>
      <c r="C251" s="285">
        <v>0</v>
      </c>
      <c r="D251" s="285">
        <v>0</v>
      </c>
      <c r="E251" s="286" t="e">
        <f t="shared" si="3"/>
        <v>#DIV/0!</v>
      </c>
      <c r="F251" s="287"/>
      <c r="H251" s="281"/>
    </row>
    <row r="252" s="240" customFormat="1" spans="2:8">
      <c r="B252" s="287" t="s">
        <v>44</v>
      </c>
      <c r="C252" s="285">
        <v>0</v>
      </c>
      <c r="D252" s="285">
        <v>0</v>
      </c>
      <c r="E252" s="286" t="e">
        <f t="shared" si="3"/>
        <v>#DIV/0!</v>
      </c>
      <c r="F252" s="287"/>
      <c r="H252" s="281"/>
    </row>
    <row r="253" s="240" customFormat="1" spans="2:8">
      <c r="B253" s="287" t="s">
        <v>45</v>
      </c>
      <c r="C253" s="285">
        <v>0</v>
      </c>
      <c r="D253" s="285">
        <v>0</v>
      </c>
      <c r="E253" s="286" t="e">
        <f t="shared" si="3"/>
        <v>#DIV/0!</v>
      </c>
      <c r="F253" s="287"/>
      <c r="H253" s="281"/>
    </row>
    <row r="254" s="240" customFormat="1" spans="2:8">
      <c r="B254" s="287" t="s">
        <v>46</v>
      </c>
      <c r="C254" s="285">
        <v>0</v>
      </c>
      <c r="D254" s="285">
        <v>0</v>
      </c>
      <c r="E254" s="286" t="e">
        <f t="shared" si="3"/>
        <v>#DIV/0!</v>
      </c>
      <c r="F254" s="287"/>
      <c r="H254" s="281"/>
    </row>
    <row r="255" s="240" customFormat="1" spans="2:8">
      <c r="B255" s="287" t="s">
        <v>151</v>
      </c>
      <c r="C255" s="285">
        <v>0</v>
      </c>
      <c r="D255" s="285">
        <v>0</v>
      </c>
      <c r="E255" s="286" t="e">
        <f t="shared" si="3"/>
        <v>#DIV/0!</v>
      </c>
      <c r="F255" s="287"/>
      <c r="H255" s="281"/>
    </row>
    <row r="256" s="240" customFormat="1" spans="2:8">
      <c r="B256" s="287" t="s">
        <v>53</v>
      </c>
      <c r="C256" s="285">
        <v>0</v>
      </c>
      <c r="D256" s="285">
        <v>0</v>
      </c>
      <c r="E256" s="286" t="e">
        <f t="shared" si="3"/>
        <v>#DIV/0!</v>
      </c>
      <c r="F256" s="287"/>
      <c r="H256" s="281"/>
    </row>
    <row r="257" s="240" customFormat="1" spans="2:8">
      <c r="B257" s="287" t="s">
        <v>185</v>
      </c>
      <c r="C257" s="285">
        <v>0</v>
      </c>
      <c r="D257" s="285">
        <v>0</v>
      </c>
      <c r="E257" s="286" t="e">
        <f t="shared" si="3"/>
        <v>#DIV/0!</v>
      </c>
      <c r="F257" s="287"/>
      <c r="H257" s="281"/>
    </row>
    <row r="258" s="240" customFormat="1" spans="2:8">
      <c r="B258" s="287" t="s">
        <v>186</v>
      </c>
      <c r="C258" s="285">
        <v>0</v>
      </c>
      <c r="D258" s="285">
        <v>0</v>
      </c>
      <c r="E258" s="286" t="e">
        <f t="shared" si="3"/>
        <v>#DIV/0!</v>
      </c>
      <c r="F258" s="287"/>
      <c r="H258" s="281"/>
    </row>
    <row r="259" s="240" customFormat="1" spans="2:8">
      <c r="B259" s="287" t="s">
        <v>187</v>
      </c>
      <c r="C259" s="285">
        <v>0</v>
      </c>
      <c r="D259" s="285">
        <v>0</v>
      </c>
      <c r="E259" s="286" t="e">
        <f t="shared" si="3"/>
        <v>#DIV/0!</v>
      </c>
      <c r="F259" s="287"/>
      <c r="H259" s="281"/>
    </row>
    <row r="260" s="240" customFormat="1" spans="2:8">
      <c r="B260" s="287" t="s">
        <v>188</v>
      </c>
      <c r="C260" s="285">
        <v>0</v>
      </c>
      <c r="D260" s="285">
        <v>0</v>
      </c>
      <c r="E260" s="286" t="e">
        <f t="shared" si="3"/>
        <v>#DIV/0!</v>
      </c>
      <c r="F260" s="287"/>
      <c r="H260" s="281"/>
    </row>
    <row r="261" s="240" customFormat="1" spans="2:8">
      <c r="B261" s="287" t="s">
        <v>189</v>
      </c>
      <c r="C261" s="285">
        <v>0</v>
      </c>
      <c r="D261" s="285">
        <v>0</v>
      </c>
      <c r="E261" s="286" t="e">
        <f t="shared" ref="E261:E324" si="4">D261/C261</f>
        <v>#DIV/0!</v>
      </c>
      <c r="F261" s="287"/>
      <c r="H261" s="281"/>
    </row>
    <row r="262" s="240" customFormat="1" spans="2:8">
      <c r="B262" s="287" t="s">
        <v>190</v>
      </c>
      <c r="C262" s="285">
        <v>0</v>
      </c>
      <c r="D262" s="285">
        <v>0</v>
      </c>
      <c r="E262" s="286" t="e">
        <f t="shared" si="4"/>
        <v>#DIV/0!</v>
      </c>
      <c r="F262" s="287"/>
      <c r="H262" s="281"/>
    </row>
    <row r="263" s="240" customFormat="1" spans="2:8">
      <c r="B263" s="287" t="s">
        <v>191</v>
      </c>
      <c r="C263" s="285">
        <v>0</v>
      </c>
      <c r="D263" s="285">
        <v>0</v>
      </c>
      <c r="E263" s="286" t="e">
        <f t="shared" si="4"/>
        <v>#DIV/0!</v>
      </c>
      <c r="F263" s="287"/>
      <c r="H263" s="281"/>
    </row>
    <row r="264" s="240" customFormat="1" spans="2:8">
      <c r="B264" s="287" t="s">
        <v>192</v>
      </c>
      <c r="C264" s="285">
        <v>0</v>
      </c>
      <c r="D264" s="285">
        <v>0</v>
      </c>
      <c r="E264" s="286" t="e">
        <f t="shared" si="4"/>
        <v>#DIV/0!</v>
      </c>
      <c r="F264" s="287"/>
      <c r="H264" s="281"/>
    </row>
    <row r="265" s="240" customFormat="1" spans="2:8">
      <c r="B265" s="287" t="s">
        <v>193</v>
      </c>
      <c r="C265" s="285">
        <v>0</v>
      </c>
      <c r="D265" s="285">
        <v>0</v>
      </c>
      <c r="E265" s="286" t="e">
        <f t="shared" si="4"/>
        <v>#DIV/0!</v>
      </c>
      <c r="F265" s="287"/>
      <c r="H265" s="281"/>
    </row>
    <row r="266" s="240" customFormat="1" spans="2:8">
      <c r="B266" s="287" t="s">
        <v>194</v>
      </c>
      <c r="C266" s="285">
        <v>0</v>
      </c>
      <c r="D266" s="285">
        <v>0</v>
      </c>
      <c r="E266" s="286" t="e">
        <f t="shared" si="4"/>
        <v>#DIV/0!</v>
      </c>
      <c r="F266" s="287"/>
      <c r="H266" s="281"/>
    </row>
    <row r="267" s="240" customFormat="1" spans="2:8">
      <c r="B267" s="287" t="s">
        <v>195</v>
      </c>
      <c r="C267" s="285">
        <v>0</v>
      </c>
      <c r="D267" s="285">
        <v>0</v>
      </c>
      <c r="E267" s="286" t="e">
        <f t="shared" si="4"/>
        <v>#DIV/0!</v>
      </c>
      <c r="F267" s="287"/>
      <c r="H267" s="281"/>
    </row>
    <row r="268" s="240" customFormat="1" spans="2:8">
      <c r="B268" s="287" t="s">
        <v>196</v>
      </c>
      <c r="C268" s="285">
        <v>0</v>
      </c>
      <c r="D268" s="285">
        <v>0</v>
      </c>
      <c r="E268" s="286" t="e">
        <f t="shared" si="4"/>
        <v>#DIV/0!</v>
      </c>
      <c r="F268" s="287"/>
      <c r="H268" s="281"/>
    </row>
    <row r="269" s="240" customFormat="1" spans="2:8">
      <c r="B269" s="287" t="s">
        <v>197</v>
      </c>
      <c r="C269" s="285">
        <v>0</v>
      </c>
      <c r="D269" s="285">
        <v>0</v>
      </c>
      <c r="E269" s="286" t="e">
        <f t="shared" si="4"/>
        <v>#DIV/0!</v>
      </c>
      <c r="F269" s="287"/>
      <c r="H269" s="281"/>
    </row>
    <row r="270" s="240" customFormat="1" spans="2:8">
      <c r="B270" s="287" t="s">
        <v>198</v>
      </c>
      <c r="C270" s="285">
        <v>0</v>
      </c>
      <c r="D270" s="285">
        <v>0</v>
      </c>
      <c r="E270" s="286" t="e">
        <f t="shared" si="4"/>
        <v>#DIV/0!</v>
      </c>
      <c r="F270" s="287"/>
      <c r="H270" s="281"/>
    </row>
    <row r="271" s="240" customFormat="1" spans="2:8">
      <c r="B271" s="287" t="s">
        <v>199</v>
      </c>
      <c r="C271" s="285">
        <v>0</v>
      </c>
      <c r="D271" s="285">
        <v>0</v>
      </c>
      <c r="E271" s="286" t="e">
        <f t="shared" si="4"/>
        <v>#DIV/0!</v>
      </c>
      <c r="F271" s="287"/>
      <c r="H271" s="281"/>
    </row>
    <row r="272" s="240" customFormat="1" spans="2:8">
      <c r="B272" s="287" t="s">
        <v>200</v>
      </c>
      <c r="C272" s="285">
        <v>0</v>
      </c>
      <c r="D272" s="285">
        <v>0</v>
      </c>
      <c r="E272" s="286" t="e">
        <f t="shared" si="4"/>
        <v>#DIV/0!</v>
      </c>
      <c r="F272" s="287"/>
      <c r="H272" s="281"/>
    </row>
    <row r="273" s="240" customFormat="1" spans="2:8">
      <c r="B273" s="287" t="s">
        <v>201</v>
      </c>
      <c r="C273" s="285">
        <v>0</v>
      </c>
      <c r="D273" s="285">
        <v>0</v>
      </c>
      <c r="E273" s="286" t="e">
        <f t="shared" si="4"/>
        <v>#DIV/0!</v>
      </c>
      <c r="F273" s="287"/>
      <c r="H273" s="281"/>
    </row>
    <row r="274" s="240" customFormat="1" spans="2:8">
      <c r="B274" s="287" t="s">
        <v>202</v>
      </c>
      <c r="C274" s="285">
        <v>0</v>
      </c>
      <c r="D274" s="285">
        <v>0</v>
      </c>
      <c r="E274" s="286" t="e">
        <f t="shared" si="4"/>
        <v>#DIV/0!</v>
      </c>
      <c r="F274" s="287"/>
      <c r="H274" s="281"/>
    </row>
    <row r="275" s="240" customFormat="1" spans="2:8">
      <c r="B275" s="287" t="s">
        <v>203</v>
      </c>
      <c r="C275" s="285">
        <v>0</v>
      </c>
      <c r="D275" s="285">
        <v>0</v>
      </c>
      <c r="E275" s="286" t="e">
        <f t="shared" si="4"/>
        <v>#DIV/0!</v>
      </c>
      <c r="F275" s="287"/>
      <c r="H275" s="281"/>
    </row>
    <row r="276" s="240" customFormat="1" spans="2:8">
      <c r="B276" s="287" t="s">
        <v>204</v>
      </c>
      <c r="C276" s="285">
        <v>0</v>
      </c>
      <c r="D276" s="285">
        <v>0</v>
      </c>
      <c r="E276" s="286" t="e">
        <f t="shared" si="4"/>
        <v>#DIV/0!</v>
      </c>
      <c r="F276" s="287"/>
      <c r="H276" s="281"/>
    </row>
    <row r="277" s="240" customFormat="1" spans="2:8">
      <c r="B277" s="287" t="s">
        <v>205</v>
      </c>
      <c r="C277" s="285">
        <v>0</v>
      </c>
      <c r="D277" s="285">
        <v>0</v>
      </c>
      <c r="E277" s="286" t="e">
        <f t="shared" si="4"/>
        <v>#DIV/0!</v>
      </c>
      <c r="F277" s="287"/>
      <c r="H277" s="281"/>
    </row>
    <row r="278" s="240" customFormat="1" spans="2:8">
      <c r="B278" s="287" t="s">
        <v>206</v>
      </c>
      <c r="C278" s="285">
        <v>0</v>
      </c>
      <c r="D278" s="285">
        <v>0</v>
      </c>
      <c r="E278" s="286" t="e">
        <f t="shared" si="4"/>
        <v>#DIV/0!</v>
      </c>
      <c r="F278" s="287"/>
      <c r="H278" s="281"/>
    </row>
    <row r="279" s="240" customFormat="1" spans="2:8">
      <c r="B279" s="287" t="s">
        <v>207</v>
      </c>
      <c r="C279" s="285">
        <v>0</v>
      </c>
      <c r="D279" s="285">
        <v>0</v>
      </c>
      <c r="E279" s="286" t="e">
        <f t="shared" si="4"/>
        <v>#DIV/0!</v>
      </c>
      <c r="F279" s="287"/>
      <c r="H279" s="281"/>
    </row>
    <row r="280" s="240" customFormat="1" spans="2:8">
      <c r="B280" s="287" t="s">
        <v>208</v>
      </c>
      <c r="C280" s="285">
        <v>0</v>
      </c>
      <c r="D280" s="285">
        <v>0</v>
      </c>
      <c r="E280" s="286" t="e">
        <f t="shared" si="4"/>
        <v>#DIV/0!</v>
      </c>
      <c r="F280" s="287"/>
      <c r="H280" s="281"/>
    </row>
    <row r="281" s="240" customFormat="1" spans="2:8">
      <c r="B281" s="287" t="s">
        <v>209</v>
      </c>
      <c r="C281" s="285">
        <v>0</v>
      </c>
      <c r="D281" s="285">
        <v>0</v>
      </c>
      <c r="E281" s="286" t="e">
        <f t="shared" si="4"/>
        <v>#DIV/0!</v>
      </c>
      <c r="F281" s="287"/>
      <c r="H281" s="281"/>
    </row>
    <row r="282" s="240" customFormat="1" spans="2:8">
      <c r="B282" s="287" t="s">
        <v>44</v>
      </c>
      <c r="C282" s="285">
        <v>0</v>
      </c>
      <c r="D282" s="285">
        <v>0</v>
      </c>
      <c r="E282" s="286" t="e">
        <f t="shared" si="4"/>
        <v>#DIV/0!</v>
      </c>
      <c r="F282" s="287"/>
      <c r="H282" s="281"/>
    </row>
    <row r="283" s="240" customFormat="1" spans="2:8">
      <c r="B283" s="287" t="s">
        <v>45</v>
      </c>
      <c r="C283" s="285">
        <v>0</v>
      </c>
      <c r="D283" s="285">
        <v>0</v>
      </c>
      <c r="E283" s="286" t="e">
        <f t="shared" si="4"/>
        <v>#DIV/0!</v>
      </c>
      <c r="F283" s="287"/>
      <c r="H283" s="281"/>
    </row>
    <row r="284" s="240" customFormat="1" spans="2:8">
      <c r="B284" s="287" t="s">
        <v>46</v>
      </c>
      <c r="C284" s="285">
        <v>0</v>
      </c>
      <c r="D284" s="285">
        <v>0</v>
      </c>
      <c r="E284" s="286" t="e">
        <f t="shared" si="4"/>
        <v>#DIV/0!</v>
      </c>
      <c r="F284" s="287"/>
      <c r="H284" s="281"/>
    </row>
    <row r="285" s="240" customFormat="1" spans="2:8">
      <c r="B285" s="287" t="s">
        <v>53</v>
      </c>
      <c r="C285" s="285">
        <v>0</v>
      </c>
      <c r="D285" s="285">
        <v>0</v>
      </c>
      <c r="E285" s="286" t="e">
        <f t="shared" si="4"/>
        <v>#DIV/0!</v>
      </c>
      <c r="F285" s="287"/>
      <c r="H285" s="281"/>
    </row>
    <row r="286" s="240" customFormat="1" spans="2:8">
      <c r="B286" s="287" t="s">
        <v>210</v>
      </c>
      <c r="C286" s="285">
        <v>0</v>
      </c>
      <c r="D286" s="285">
        <v>0</v>
      </c>
      <c r="E286" s="286" t="e">
        <f t="shared" si="4"/>
        <v>#DIV/0!</v>
      </c>
      <c r="F286" s="287"/>
      <c r="H286" s="281"/>
    </row>
    <row r="287" s="240" customFormat="1" spans="2:8">
      <c r="B287" s="287" t="s">
        <v>211</v>
      </c>
      <c r="C287" s="285">
        <v>0</v>
      </c>
      <c r="D287" s="285">
        <v>0</v>
      </c>
      <c r="E287" s="286" t="e">
        <f t="shared" si="4"/>
        <v>#DIV/0!</v>
      </c>
      <c r="F287" s="287"/>
      <c r="H287" s="281"/>
    </row>
    <row r="288" s="240" customFormat="1" spans="2:8">
      <c r="B288" s="287" t="s">
        <v>212</v>
      </c>
      <c r="C288" s="285">
        <v>0</v>
      </c>
      <c r="D288" s="285">
        <v>0</v>
      </c>
      <c r="E288" s="286" t="e">
        <f t="shared" si="4"/>
        <v>#DIV/0!</v>
      </c>
      <c r="F288" s="287"/>
      <c r="H288" s="281"/>
    </row>
    <row r="289" s="240" customFormat="1" spans="1:6">
      <c r="A289" s="240">
        <v>3</v>
      </c>
      <c r="B289" s="284" t="s">
        <v>213</v>
      </c>
      <c r="C289" s="285">
        <v>1457</v>
      </c>
      <c r="D289" s="285">
        <v>1020</v>
      </c>
      <c r="E289" s="286">
        <f t="shared" si="4"/>
        <v>0.700068634179822</v>
      </c>
      <c r="F289" s="287"/>
    </row>
    <row r="290" s="240" customFormat="1" spans="1:7">
      <c r="A290" s="240">
        <v>5</v>
      </c>
      <c r="B290" s="290" t="s">
        <v>214</v>
      </c>
      <c r="C290" s="285">
        <v>12</v>
      </c>
      <c r="D290" s="285">
        <v>8</v>
      </c>
      <c r="E290" s="286">
        <f t="shared" si="4"/>
        <v>0.666666666666667</v>
      </c>
      <c r="F290" s="287"/>
      <c r="G290" s="289"/>
    </row>
    <row r="291" s="240" customFormat="1" spans="2:8">
      <c r="B291" s="287" t="s">
        <v>215</v>
      </c>
      <c r="C291" s="285">
        <v>12</v>
      </c>
      <c r="D291" s="285">
        <v>8</v>
      </c>
      <c r="E291" s="286">
        <f t="shared" si="4"/>
        <v>0.666666666666667</v>
      </c>
      <c r="F291" s="287"/>
      <c r="H291" s="281"/>
    </row>
    <row r="292" s="240" customFormat="1" spans="1:7">
      <c r="A292" s="240">
        <v>5</v>
      </c>
      <c r="B292" s="290" t="s">
        <v>216</v>
      </c>
      <c r="C292" s="285">
        <v>0</v>
      </c>
      <c r="D292" s="285">
        <v>0</v>
      </c>
      <c r="E292" s="286" t="e">
        <f t="shared" si="4"/>
        <v>#DIV/0!</v>
      </c>
      <c r="F292" s="287"/>
      <c r="G292" s="289"/>
    </row>
    <row r="293" s="240" customFormat="1" spans="2:8">
      <c r="B293" s="287" t="s">
        <v>217</v>
      </c>
      <c r="C293" s="285">
        <v>0</v>
      </c>
      <c r="D293" s="285">
        <v>0</v>
      </c>
      <c r="E293" s="286" t="e">
        <f t="shared" si="4"/>
        <v>#DIV/0!</v>
      </c>
      <c r="F293" s="287"/>
      <c r="H293" s="281"/>
    </row>
    <row r="294" s="240" customFormat="1" spans="1:7">
      <c r="A294" s="240">
        <v>5</v>
      </c>
      <c r="B294" s="290" t="s">
        <v>218</v>
      </c>
      <c r="C294" s="285">
        <v>0</v>
      </c>
      <c r="D294" s="285">
        <v>0</v>
      </c>
      <c r="E294" s="286" t="e">
        <f t="shared" si="4"/>
        <v>#DIV/0!</v>
      </c>
      <c r="F294" s="287"/>
      <c r="G294" s="289"/>
    </row>
    <row r="295" s="240" customFormat="1" spans="2:8">
      <c r="B295" s="287" t="s">
        <v>219</v>
      </c>
      <c r="C295" s="285">
        <v>0</v>
      </c>
      <c r="D295" s="285">
        <v>0</v>
      </c>
      <c r="E295" s="286" t="e">
        <f t="shared" si="4"/>
        <v>#DIV/0!</v>
      </c>
      <c r="F295" s="287"/>
      <c r="H295" s="281"/>
    </row>
    <row r="296" s="240" customFormat="1" spans="1:7">
      <c r="A296" s="240">
        <v>5</v>
      </c>
      <c r="B296" s="290" t="s">
        <v>220</v>
      </c>
      <c r="C296" s="285">
        <v>1015</v>
      </c>
      <c r="D296" s="285">
        <v>711</v>
      </c>
      <c r="E296" s="286">
        <f t="shared" si="4"/>
        <v>0.700492610837438</v>
      </c>
      <c r="F296" s="287"/>
      <c r="G296" s="289"/>
    </row>
    <row r="297" s="240" customFormat="1" spans="2:8">
      <c r="B297" s="287" t="s">
        <v>221</v>
      </c>
      <c r="C297" s="285">
        <v>125</v>
      </c>
      <c r="D297" s="285">
        <v>88</v>
      </c>
      <c r="E297" s="286">
        <f t="shared" si="4"/>
        <v>0.704</v>
      </c>
      <c r="F297" s="287"/>
      <c r="H297" s="281"/>
    </row>
    <row r="298" s="240" customFormat="1" spans="2:8">
      <c r="B298" s="287" t="s">
        <v>222</v>
      </c>
      <c r="C298" s="285">
        <v>0</v>
      </c>
      <c r="D298" s="285">
        <v>0</v>
      </c>
      <c r="E298" s="286" t="e">
        <f t="shared" si="4"/>
        <v>#DIV/0!</v>
      </c>
      <c r="F298" s="287"/>
      <c r="H298" s="281"/>
    </row>
    <row r="299" s="240" customFormat="1" spans="2:8">
      <c r="B299" s="287" t="s">
        <v>223</v>
      </c>
      <c r="C299" s="285">
        <v>638</v>
      </c>
      <c r="D299" s="285">
        <v>447</v>
      </c>
      <c r="E299" s="286">
        <f t="shared" si="4"/>
        <v>0.700626959247649</v>
      </c>
      <c r="F299" s="287"/>
      <c r="H299" s="281"/>
    </row>
    <row r="300" s="240" customFormat="1" spans="2:8">
      <c r="B300" s="287" t="s">
        <v>224</v>
      </c>
      <c r="C300" s="285">
        <v>0</v>
      </c>
      <c r="D300" s="285">
        <v>0</v>
      </c>
      <c r="E300" s="286" t="e">
        <f t="shared" si="4"/>
        <v>#DIV/0!</v>
      </c>
      <c r="F300" s="287"/>
      <c r="H300" s="281"/>
    </row>
    <row r="301" s="240" customFormat="1" spans="2:8">
      <c r="B301" s="287" t="s">
        <v>225</v>
      </c>
      <c r="C301" s="285">
        <v>164</v>
      </c>
      <c r="D301" s="285">
        <v>115</v>
      </c>
      <c r="E301" s="286">
        <f t="shared" si="4"/>
        <v>0.701219512195122</v>
      </c>
      <c r="F301" s="287"/>
      <c r="H301" s="281"/>
    </row>
    <row r="302" s="240" customFormat="1" spans="2:8">
      <c r="B302" s="287" t="s">
        <v>226</v>
      </c>
      <c r="C302" s="285">
        <v>0</v>
      </c>
      <c r="D302" s="285">
        <v>0</v>
      </c>
      <c r="E302" s="286" t="e">
        <f t="shared" si="4"/>
        <v>#DIV/0!</v>
      </c>
      <c r="F302" s="287"/>
      <c r="H302" s="281"/>
    </row>
    <row r="303" s="240" customFormat="1" spans="2:8">
      <c r="B303" s="287" t="s">
        <v>227</v>
      </c>
      <c r="C303" s="285">
        <v>16</v>
      </c>
      <c r="D303" s="285">
        <v>11</v>
      </c>
      <c r="E303" s="286">
        <f t="shared" si="4"/>
        <v>0.6875</v>
      </c>
      <c r="F303" s="287"/>
      <c r="H303" s="281"/>
    </row>
    <row r="304" s="240" customFormat="1" spans="2:8">
      <c r="B304" s="287" t="s">
        <v>228</v>
      </c>
      <c r="C304" s="285">
        <v>0</v>
      </c>
      <c r="D304" s="285">
        <v>0</v>
      </c>
      <c r="E304" s="286" t="e">
        <f t="shared" si="4"/>
        <v>#DIV/0!</v>
      </c>
      <c r="F304" s="287"/>
      <c r="H304" s="281"/>
    </row>
    <row r="305" s="240" customFormat="1" spans="2:8">
      <c r="B305" s="287" t="s">
        <v>229</v>
      </c>
      <c r="C305" s="285">
        <v>72</v>
      </c>
      <c r="D305" s="285">
        <v>50</v>
      </c>
      <c r="E305" s="286">
        <f t="shared" si="4"/>
        <v>0.694444444444444</v>
      </c>
      <c r="F305" s="287"/>
      <c r="H305" s="281"/>
    </row>
    <row r="306" s="240" customFormat="1" spans="1:7">
      <c r="A306" s="240">
        <v>5</v>
      </c>
      <c r="B306" s="290" t="s">
        <v>230</v>
      </c>
      <c r="C306" s="285">
        <v>430</v>
      </c>
      <c r="D306" s="285">
        <v>301</v>
      </c>
      <c r="E306" s="286">
        <f t="shared" si="4"/>
        <v>0.7</v>
      </c>
      <c r="F306" s="287"/>
      <c r="G306" s="289"/>
    </row>
    <row r="307" s="240" customFormat="1" spans="2:8">
      <c r="B307" s="287" t="s">
        <v>231</v>
      </c>
      <c r="C307" s="285">
        <v>430</v>
      </c>
      <c r="D307" s="285">
        <v>301</v>
      </c>
      <c r="E307" s="286">
        <f t="shared" si="4"/>
        <v>0.7</v>
      </c>
      <c r="F307" s="287"/>
      <c r="H307" s="281"/>
    </row>
    <row r="308" s="240" customFormat="1" spans="1:6">
      <c r="A308" s="240">
        <v>3</v>
      </c>
      <c r="B308" s="284" t="s">
        <v>232</v>
      </c>
      <c r="C308" s="285">
        <v>20646</v>
      </c>
      <c r="D308" s="285">
        <v>14455</v>
      </c>
      <c r="E308" s="286">
        <f t="shared" si="4"/>
        <v>0.700135619490458</v>
      </c>
      <c r="F308" s="287"/>
    </row>
    <row r="309" s="240" customFormat="1" spans="1:7">
      <c r="A309" s="240">
        <v>5</v>
      </c>
      <c r="B309" s="290" t="s">
        <v>233</v>
      </c>
      <c r="C309" s="285">
        <v>72</v>
      </c>
      <c r="D309" s="285">
        <v>51</v>
      </c>
      <c r="E309" s="286">
        <f t="shared" si="4"/>
        <v>0.708333333333333</v>
      </c>
      <c r="F309" s="287"/>
      <c r="G309" s="289"/>
    </row>
    <row r="310" s="240" customFormat="1" spans="2:8">
      <c r="B310" s="287" t="s">
        <v>234</v>
      </c>
      <c r="C310" s="285">
        <v>37</v>
      </c>
      <c r="D310" s="285">
        <v>26</v>
      </c>
      <c r="E310" s="286">
        <f t="shared" si="4"/>
        <v>0.702702702702703</v>
      </c>
      <c r="F310" s="287"/>
      <c r="H310" s="281"/>
    </row>
    <row r="311" s="240" customFormat="1" spans="2:8">
      <c r="B311" s="287" t="s">
        <v>235</v>
      </c>
      <c r="C311" s="285">
        <v>35</v>
      </c>
      <c r="D311" s="285">
        <v>25</v>
      </c>
      <c r="E311" s="286">
        <f t="shared" si="4"/>
        <v>0.714285714285714</v>
      </c>
      <c r="F311" s="287"/>
      <c r="H311" s="281"/>
    </row>
    <row r="312" s="240" customFormat="1" spans="1:7">
      <c r="A312" s="240">
        <v>5</v>
      </c>
      <c r="B312" s="290" t="s">
        <v>236</v>
      </c>
      <c r="C312" s="285">
        <v>15916</v>
      </c>
      <c r="D312" s="285">
        <v>11142</v>
      </c>
      <c r="E312" s="286">
        <f t="shared" si="4"/>
        <v>0.700050263885398</v>
      </c>
      <c r="F312" s="287"/>
      <c r="G312" s="289"/>
    </row>
    <row r="313" s="240" customFormat="1" spans="2:8">
      <c r="B313" s="287" t="s">
        <v>44</v>
      </c>
      <c r="C313" s="285">
        <v>8962</v>
      </c>
      <c r="D313" s="285">
        <v>6273</v>
      </c>
      <c r="E313" s="286">
        <f t="shared" si="4"/>
        <v>0.699955367105557</v>
      </c>
      <c r="F313" s="287"/>
      <c r="H313" s="281"/>
    </row>
    <row r="314" s="240" customFormat="1" spans="2:8">
      <c r="B314" s="287" t="s">
        <v>45</v>
      </c>
      <c r="C314" s="285">
        <v>574</v>
      </c>
      <c r="D314" s="285">
        <v>402</v>
      </c>
      <c r="E314" s="286">
        <f t="shared" si="4"/>
        <v>0.700348432055749</v>
      </c>
      <c r="F314" s="287"/>
      <c r="H314" s="281"/>
    </row>
    <row r="315" s="240" customFormat="1" spans="2:8">
      <c r="B315" s="287" t="s">
        <v>46</v>
      </c>
      <c r="C315" s="285">
        <v>0</v>
      </c>
      <c r="D315" s="285">
        <v>0</v>
      </c>
      <c r="E315" s="286" t="e">
        <f t="shared" si="4"/>
        <v>#DIV/0!</v>
      </c>
      <c r="F315" s="287"/>
      <c r="H315" s="281"/>
    </row>
    <row r="316" s="240" customFormat="1" spans="2:8">
      <c r="B316" s="287" t="s">
        <v>85</v>
      </c>
      <c r="C316" s="285">
        <v>1087</v>
      </c>
      <c r="D316" s="285">
        <v>761</v>
      </c>
      <c r="E316" s="286">
        <f t="shared" si="4"/>
        <v>0.700091996320147</v>
      </c>
      <c r="F316" s="287"/>
      <c r="H316" s="281"/>
    </row>
    <row r="317" s="240" customFormat="1" spans="2:8">
      <c r="B317" s="287" t="s">
        <v>237</v>
      </c>
      <c r="C317" s="285">
        <v>2461</v>
      </c>
      <c r="D317" s="285">
        <v>1723</v>
      </c>
      <c r="E317" s="286">
        <f t="shared" si="4"/>
        <v>0.700121901665989</v>
      </c>
      <c r="F317" s="287"/>
      <c r="H317" s="281"/>
    </row>
    <row r="318" s="240" customFormat="1" spans="2:8">
      <c r="B318" s="287" t="s">
        <v>238</v>
      </c>
      <c r="C318" s="285">
        <v>1657</v>
      </c>
      <c r="D318" s="285">
        <v>1160</v>
      </c>
      <c r="E318" s="286">
        <f t="shared" si="4"/>
        <v>0.700060350030175</v>
      </c>
      <c r="F318" s="287"/>
      <c r="H318" s="281"/>
    </row>
    <row r="319" s="240" customFormat="1" spans="2:8">
      <c r="B319" s="287" t="s">
        <v>53</v>
      </c>
      <c r="C319" s="285">
        <v>0</v>
      </c>
      <c r="D319" s="285">
        <v>0</v>
      </c>
      <c r="E319" s="286" t="e">
        <f t="shared" si="4"/>
        <v>#DIV/0!</v>
      </c>
      <c r="F319" s="287"/>
      <c r="H319" s="281"/>
    </row>
    <row r="320" s="240" customFormat="1" spans="2:8">
      <c r="B320" s="287" t="s">
        <v>239</v>
      </c>
      <c r="C320" s="285">
        <v>1175</v>
      </c>
      <c r="D320" s="285">
        <v>823</v>
      </c>
      <c r="E320" s="286">
        <f t="shared" si="4"/>
        <v>0.700425531914894</v>
      </c>
      <c r="F320" s="287"/>
      <c r="H320" s="281"/>
    </row>
    <row r="321" s="240" customFormat="1" spans="1:7">
      <c r="A321" s="240">
        <v>5</v>
      </c>
      <c r="B321" s="290" t="s">
        <v>240</v>
      </c>
      <c r="C321" s="285">
        <v>15</v>
      </c>
      <c r="D321" s="285">
        <v>11</v>
      </c>
      <c r="E321" s="286">
        <f t="shared" si="4"/>
        <v>0.733333333333333</v>
      </c>
      <c r="F321" s="287"/>
      <c r="G321" s="289"/>
    </row>
    <row r="322" s="240" customFormat="1" spans="2:8">
      <c r="B322" s="287" t="s">
        <v>44</v>
      </c>
      <c r="C322" s="285">
        <v>2</v>
      </c>
      <c r="D322" s="285">
        <v>2</v>
      </c>
      <c r="E322" s="286">
        <f t="shared" si="4"/>
        <v>1</v>
      </c>
      <c r="F322" s="287"/>
      <c r="H322" s="281"/>
    </row>
    <row r="323" s="240" customFormat="1" spans="2:8">
      <c r="B323" s="287" t="s">
        <v>45</v>
      </c>
      <c r="C323" s="285">
        <v>0</v>
      </c>
      <c r="D323" s="285">
        <v>0</v>
      </c>
      <c r="E323" s="286" t="e">
        <f t="shared" si="4"/>
        <v>#DIV/0!</v>
      </c>
      <c r="F323" s="287"/>
      <c r="H323" s="281"/>
    </row>
    <row r="324" s="240" customFormat="1" spans="2:8">
      <c r="B324" s="287" t="s">
        <v>46</v>
      </c>
      <c r="C324" s="285">
        <v>0</v>
      </c>
      <c r="D324" s="285">
        <v>0</v>
      </c>
      <c r="E324" s="286" t="e">
        <f t="shared" si="4"/>
        <v>#DIV/0!</v>
      </c>
      <c r="F324" s="287"/>
      <c r="H324" s="281"/>
    </row>
    <row r="325" s="240" customFormat="1" spans="2:8">
      <c r="B325" s="287" t="s">
        <v>241</v>
      </c>
      <c r="C325" s="285">
        <v>13</v>
      </c>
      <c r="D325" s="285">
        <v>9</v>
      </c>
      <c r="E325" s="286">
        <f t="shared" ref="E325:E388" si="5">D325/C325</f>
        <v>0.692307692307692</v>
      </c>
      <c r="F325" s="287"/>
      <c r="H325" s="281"/>
    </row>
    <row r="326" s="240" customFormat="1" spans="2:8">
      <c r="B326" s="287" t="s">
        <v>53</v>
      </c>
      <c r="C326" s="285">
        <v>0</v>
      </c>
      <c r="D326" s="285">
        <v>0</v>
      </c>
      <c r="E326" s="286" t="e">
        <f t="shared" si="5"/>
        <v>#DIV/0!</v>
      </c>
      <c r="F326" s="287"/>
      <c r="H326" s="281"/>
    </row>
    <row r="327" s="240" customFormat="1" spans="2:8">
      <c r="B327" s="287" t="s">
        <v>242</v>
      </c>
      <c r="C327" s="285">
        <v>0</v>
      </c>
      <c r="D327" s="285">
        <v>0</v>
      </c>
      <c r="E327" s="286" t="e">
        <f t="shared" si="5"/>
        <v>#DIV/0!</v>
      </c>
      <c r="F327" s="287"/>
      <c r="H327" s="281"/>
    </row>
    <row r="328" s="240" customFormat="1" spans="1:7">
      <c r="A328" s="240">
        <v>5</v>
      </c>
      <c r="B328" s="290" t="s">
        <v>243</v>
      </c>
      <c r="C328" s="285">
        <v>156</v>
      </c>
      <c r="D328" s="285">
        <v>109</v>
      </c>
      <c r="E328" s="286">
        <f t="shared" si="5"/>
        <v>0.698717948717949</v>
      </c>
      <c r="F328" s="287"/>
      <c r="G328" s="289"/>
    </row>
    <row r="329" s="240" customFormat="1" spans="2:8">
      <c r="B329" s="287" t="s">
        <v>44</v>
      </c>
      <c r="C329" s="285">
        <v>133</v>
      </c>
      <c r="D329" s="285">
        <v>93</v>
      </c>
      <c r="E329" s="286">
        <f t="shared" si="5"/>
        <v>0.699248120300752</v>
      </c>
      <c r="F329" s="287"/>
      <c r="H329" s="281"/>
    </row>
    <row r="330" s="240" customFormat="1" spans="2:8">
      <c r="B330" s="287" t="s">
        <v>45</v>
      </c>
      <c r="C330" s="285">
        <v>0</v>
      </c>
      <c r="D330" s="285">
        <v>0</v>
      </c>
      <c r="E330" s="286" t="e">
        <f t="shared" si="5"/>
        <v>#DIV/0!</v>
      </c>
      <c r="F330" s="287"/>
      <c r="H330" s="281"/>
    </row>
    <row r="331" s="240" customFormat="1" spans="2:8">
      <c r="B331" s="287" t="s">
        <v>46</v>
      </c>
      <c r="C331" s="285">
        <v>0</v>
      </c>
      <c r="D331" s="285">
        <v>0</v>
      </c>
      <c r="E331" s="286" t="e">
        <f t="shared" si="5"/>
        <v>#DIV/0!</v>
      </c>
      <c r="F331" s="287"/>
      <c r="H331" s="281"/>
    </row>
    <row r="332" s="240" customFormat="1" spans="2:8">
      <c r="B332" s="287" t="s">
        <v>244</v>
      </c>
      <c r="C332" s="285">
        <v>23</v>
      </c>
      <c r="D332" s="285">
        <v>16</v>
      </c>
      <c r="E332" s="286">
        <f t="shared" si="5"/>
        <v>0.695652173913043</v>
      </c>
      <c r="F332" s="287"/>
      <c r="H332" s="281"/>
    </row>
    <row r="333" s="240" customFormat="1" spans="2:8">
      <c r="B333" s="287" t="s">
        <v>245</v>
      </c>
      <c r="C333" s="285">
        <v>0</v>
      </c>
      <c r="D333" s="285">
        <v>0</v>
      </c>
      <c r="E333" s="286" t="e">
        <f t="shared" si="5"/>
        <v>#DIV/0!</v>
      </c>
      <c r="F333" s="287"/>
      <c r="H333" s="281"/>
    </row>
    <row r="334" s="240" customFormat="1" spans="2:8">
      <c r="B334" s="287" t="s">
        <v>53</v>
      </c>
      <c r="C334" s="285">
        <v>0</v>
      </c>
      <c r="D334" s="285">
        <v>0</v>
      </c>
      <c r="E334" s="286" t="e">
        <f t="shared" si="5"/>
        <v>#DIV/0!</v>
      </c>
      <c r="F334" s="287"/>
      <c r="H334" s="281"/>
    </row>
    <row r="335" s="240" customFormat="1" spans="2:8">
      <c r="B335" s="287" t="s">
        <v>246</v>
      </c>
      <c r="C335" s="285">
        <v>0</v>
      </c>
      <c r="D335" s="285">
        <v>0</v>
      </c>
      <c r="E335" s="286" t="e">
        <f t="shared" si="5"/>
        <v>#DIV/0!</v>
      </c>
      <c r="F335" s="287"/>
      <c r="H335" s="281"/>
    </row>
    <row r="336" s="240" customFormat="1" spans="1:7">
      <c r="A336" s="240">
        <v>5</v>
      </c>
      <c r="B336" s="290" t="s">
        <v>247</v>
      </c>
      <c r="C336" s="285">
        <v>119</v>
      </c>
      <c r="D336" s="285">
        <v>84</v>
      </c>
      <c r="E336" s="286">
        <f t="shared" si="5"/>
        <v>0.705882352941177</v>
      </c>
      <c r="F336" s="287"/>
      <c r="G336" s="289"/>
    </row>
    <row r="337" s="240" customFormat="1" spans="2:8">
      <c r="B337" s="287" t="s">
        <v>44</v>
      </c>
      <c r="C337" s="285">
        <v>37</v>
      </c>
      <c r="D337" s="285">
        <v>26</v>
      </c>
      <c r="E337" s="286">
        <f t="shared" si="5"/>
        <v>0.702702702702703</v>
      </c>
      <c r="F337" s="287"/>
      <c r="H337" s="281"/>
    </row>
    <row r="338" s="240" customFormat="1" spans="2:8">
      <c r="B338" s="287" t="s">
        <v>45</v>
      </c>
      <c r="C338" s="285">
        <v>0</v>
      </c>
      <c r="D338" s="285">
        <v>0</v>
      </c>
      <c r="E338" s="286" t="e">
        <f t="shared" si="5"/>
        <v>#DIV/0!</v>
      </c>
      <c r="F338" s="287"/>
      <c r="H338" s="281"/>
    </row>
    <row r="339" s="240" customFormat="1" spans="2:8">
      <c r="B339" s="287" t="s">
        <v>46</v>
      </c>
      <c r="C339" s="285">
        <v>0</v>
      </c>
      <c r="D339" s="285">
        <v>0</v>
      </c>
      <c r="E339" s="286" t="e">
        <f t="shared" si="5"/>
        <v>#DIV/0!</v>
      </c>
      <c r="F339" s="287"/>
      <c r="H339" s="281"/>
    </row>
    <row r="340" s="240" customFormat="1" spans="2:8">
      <c r="B340" s="287" t="s">
        <v>248</v>
      </c>
      <c r="C340" s="285">
        <v>0</v>
      </c>
      <c r="D340" s="285">
        <v>0</v>
      </c>
      <c r="E340" s="286" t="e">
        <f t="shared" si="5"/>
        <v>#DIV/0!</v>
      </c>
      <c r="F340" s="287"/>
      <c r="H340" s="281"/>
    </row>
    <row r="341" s="240" customFormat="1" spans="2:8">
      <c r="B341" s="287" t="s">
        <v>249</v>
      </c>
      <c r="C341" s="285">
        <v>4</v>
      </c>
      <c r="D341" s="285">
        <v>3</v>
      </c>
      <c r="E341" s="286">
        <f t="shared" si="5"/>
        <v>0.75</v>
      </c>
      <c r="F341" s="287"/>
      <c r="H341" s="281"/>
    </row>
    <row r="342" s="240" customFormat="1" spans="2:8">
      <c r="B342" s="287" t="s">
        <v>250</v>
      </c>
      <c r="C342" s="285">
        <v>0</v>
      </c>
      <c r="D342" s="285">
        <v>0</v>
      </c>
      <c r="E342" s="286" t="e">
        <f t="shared" si="5"/>
        <v>#DIV/0!</v>
      </c>
      <c r="F342" s="287"/>
      <c r="H342" s="281"/>
    </row>
    <row r="343" s="240" customFormat="1" spans="2:8">
      <c r="B343" s="287" t="s">
        <v>53</v>
      </c>
      <c r="C343" s="285">
        <v>0</v>
      </c>
      <c r="D343" s="285">
        <v>0</v>
      </c>
      <c r="E343" s="286" t="e">
        <f t="shared" si="5"/>
        <v>#DIV/0!</v>
      </c>
      <c r="F343" s="287"/>
      <c r="H343" s="281"/>
    </row>
    <row r="344" s="240" customFormat="1" spans="2:8">
      <c r="B344" s="287" t="s">
        <v>251</v>
      </c>
      <c r="C344" s="285">
        <v>78</v>
      </c>
      <c r="D344" s="285">
        <v>55</v>
      </c>
      <c r="E344" s="286">
        <f t="shared" si="5"/>
        <v>0.705128205128205</v>
      </c>
      <c r="F344" s="287"/>
      <c r="H344" s="281"/>
    </row>
    <row r="345" s="240" customFormat="1" spans="1:7">
      <c r="A345" s="240">
        <v>5</v>
      </c>
      <c r="B345" s="290" t="s">
        <v>252</v>
      </c>
      <c r="C345" s="285">
        <v>1099</v>
      </c>
      <c r="D345" s="285">
        <v>769</v>
      </c>
      <c r="E345" s="286">
        <f t="shared" si="5"/>
        <v>0.699727024567789</v>
      </c>
      <c r="F345" s="287"/>
      <c r="G345" s="289"/>
    </row>
    <row r="346" s="240" customFormat="1" spans="2:8">
      <c r="B346" s="287" t="s">
        <v>44</v>
      </c>
      <c r="C346" s="285">
        <v>1032</v>
      </c>
      <c r="D346" s="285">
        <v>722</v>
      </c>
      <c r="E346" s="286">
        <f t="shared" si="5"/>
        <v>0.699612403100775</v>
      </c>
      <c r="F346" s="287"/>
      <c r="H346" s="281"/>
    </row>
    <row r="347" s="240" customFormat="1" spans="2:8">
      <c r="B347" s="287" t="s">
        <v>45</v>
      </c>
      <c r="C347" s="285">
        <v>0</v>
      </c>
      <c r="D347" s="285">
        <v>0</v>
      </c>
      <c r="E347" s="286" t="e">
        <f t="shared" si="5"/>
        <v>#DIV/0!</v>
      </c>
      <c r="F347" s="287"/>
      <c r="H347" s="281"/>
    </row>
    <row r="348" s="240" customFormat="1" spans="2:8">
      <c r="B348" s="287" t="s">
        <v>46</v>
      </c>
      <c r="C348" s="285">
        <v>0</v>
      </c>
      <c r="D348" s="285">
        <v>0</v>
      </c>
      <c r="E348" s="286" t="e">
        <f t="shared" si="5"/>
        <v>#DIV/0!</v>
      </c>
      <c r="F348" s="287"/>
      <c r="H348" s="281"/>
    </row>
    <row r="349" s="240" customFormat="1" spans="2:8">
      <c r="B349" s="287" t="s">
        <v>253</v>
      </c>
      <c r="C349" s="285">
        <v>0</v>
      </c>
      <c r="D349" s="285">
        <v>0</v>
      </c>
      <c r="E349" s="286" t="e">
        <f t="shared" si="5"/>
        <v>#DIV/0!</v>
      </c>
      <c r="F349" s="287"/>
      <c r="H349" s="281"/>
    </row>
    <row r="350" s="240" customFormat="1" spans="2:8">
      <c r="B350" s="287" t="s">
        <v>254</v>
      </c>
      <c r="C350" s="285">
        <v>0</v>
      </c>
      <c r="D350" s="285">
        <v>0</v>
      </c>
      <c r="E350" s="286" t="e">
        <f t="shared" si="5"/>
        <v>#DIV/0!</v>
      </c>
      <c r="F350" s="287"/>
      <c r="H350" s="281"/>
    </row>
    <row r="351" s="240" customFormat="1" spans="2:8">
      <c r="B351" s="287" t="s">
        <v>255</v>
      </c>
      <c r="C351" s="285">
        <v>0</v>
      </c>
      <c r="D351" s="285">
        <v>0</v>
      </c>
      <c r="E351" s="286" t="e">
        <f t="shared" si="5"/>
        <v>#DIV/0!</v>
      </c>
      <c r="F351" s="287"/>
      <c r="H351" s="281"/>
    </row>
    <row r="352" s="240" customFormat="1" spans="2:8">
      <c r="B352" s="287" t="s">
        <v>256</v>
      </c>
      <c r="C352" s="285">
        <v>33</v>
      </c>
      <c r="D352" s="285">
        <v>23</v>
      </c>
      <c r="E352" s="286">
        <f t="shared" si="5"/>
        <v>0.696969696969697</v>
      </c>
      <c r="F352" s="287"/>
      <c r="H352" s="281"/>
    </row>
    <row r="353" s="240" customFormat="1" spans="2:8">
      <c r="B353" s="287" t="s">
        <v>257</v>
      </c>
      <c r="C353" s="285">
        <v>0</v>
      </c>
      <c r="D353" s="285">
        <v>0</v>
      </c>
      <c r="E353" s="286" t="e">
        <f t="shared" si="5"/>
        <v>#DIV/0!</v>
      </c>
      <c r="F353" s="287"/>
      <c r="H353" s="281"/>
    </row>
    <row r="354" s="240" customFormat="1" spans="2:8">
      <c r="B354" s="287" t="s">
        <v>258</v>
      </c>
      <c r="C354" s="285">
        <v>0</v>
      </c>
      <c r="D354" s="285">
        <v>0</v>
      </c>
      <c r="E354" s="286" t="e">
        <f t="shared" si="5"/>
        <v>#DIV/0!</v>
      </c>
      <c r="F354" s="287"/>
      <c r="H354" s="281"/>
    </row>
    <row r="355" s="240" customFormat="1" spans="2:8">
      <c r="B355" s="287" t="s">
        <v>259</v>
      </c>
      <c r="C355" s="285">
        <v>0</v>
      </c>
      <c r="D355" s="285">
        <v>0</v>
      </c>
      <c r="E355" s="286" t="e">
        <f t="shared" si="5"/>
        <v>#DIV/0!</v>
      </c>
      <c r="F355" s="287"/>
      <c r="H355" s="281"/>
    </row>
    <row r="356" s="240" customFormat="1" spans="2:8">
      <c r="B356" s="287" t="s">
        <v>260</v>
      </c>
      <c r="C356" s="285">
        <v>0</v>
      </c>
      <c r="D356" s="285">
        <v>0</v>
      </c>
      <c r="E356" s="286" t="e">
        <f t="shared" si="5"/>
        <v>#DIV/0!</v>
      </c>
      <c r="F356" s="287"/>
      <c r="H356" s="281"/>
    </row>
    <row r="357" s="240" customFormat="1" spans="2:8">
      <c r="B357" s="287" t="s">
        <v>261</v>
      </c>
      <c r="C357" s="285">
        <v>0</v>
      </c>
      <c r="D357" s="285">
        <v>0</v>
      </c>
      <c r="E357" s="286" t="e">
        <f t="shared" si="5"/>
        <v>#DIV/0!</v>
      </c>
      <c r="F357" s="287"/>
      <c r="H357" s="281"/>
    </row>
    <row r="358" s="240" customFormat="1" spans="2:8">
      <c r="B358" s="287" t="s">
        <v>85</v>
      </c>
      <c r="C358" s="285">
        <v>0</v>
      </c>
      <c r="D358" s="285">
        <v>0</v>
      </c>
      <c r="E358" s="286" t="e">
        <f t="shared" si="5"/>
        <v>#DIV/0!</v>
      </c>
      <c r="F358" s="287"/>
      <c r="H358" s="281"/>
    </row>
    <row r="359" s="240" customFormat="1" spans="2:8">
      <c r="B359" s="287" t="s">
        <v>53</v>
      </c>
      <c r="C359" s="285">
        <v>0</v>
      </c>
      <c r="D359" s="285">
        <v>0</v>
      </c>
      <c r="E359" s="286" t="e">
        <f t="shared" si="5"/>
        <v>#DIV/0!</v>
      </c>
      <c r="F359" s="287"/>
      <c r="H359" s="281"/>
    </row>
    <row r="360" s="240" customFormat="1" spans="2:8">
      <c r="B360" s="287" t="s">
        <v>262</v>
      </c>
      <c r="C360" s="285">
        <v>34</v>
      </c>
      <c r="D360" s="285">
        <v>24</v>
      </c>
      <c r="E360" s="286">
        <f t="shared" si="5"/>
        <v>0.705882352941177</v>
      </c>
      <c r="F360" s="287"/>
      <c r="H360" s="281"/>
    </row>
    <row r="361" s="240" customFormat="1" spans="1:7">
      <c r="A361" s="240">
        <v>5</v>
      </c>
      <c r="B361" s="290" t="s">
        <v>263</v>
      </c>
      <c r="C361" s="285">
        <v>0</v>
      </c>
      <c r="D361" s="285">
        <v>0</v>
      </c>
      <c r="E361" s="286" t="e">
        <f t="shared" si="5"/>
        <v>#DIV/0!</v>
      </c>
      <c r="F361" s="287"/>
      <c r="G361" s="289"/>
    </row>
    <row r="362" s="240" customFormat="1" spans="2:8">
      <c r="B362" s="287" t="s">
        <v>44</v>
      </c>
      <c r="C362" s="285">
        <v>0</v>
      </c>
      <c r="D362" s="285">
        <v>0</v>
      </c>
      <c r="E362" s="286" t="e">
        <f t="shared" si="5"/>
        <v>#DIV/0!</v>
      </c>
      <c r="F362" s="287"/>
      <c r="H362" s="281"/>
    </row>
    <row r="363" s="240" customFormat="1" spans="2:8">
      <c r="B363" s="287" t="s">
        <v>45</v>
      </c>
      <c r="C363" s="285">
        <v>0</v>
      </c>
      <c r="D363" s="285">
        <v>0</v>
      </c>
      <c r="E363" s="286" t="e">
        <f t="shared" si="5"/>
        <v>#DIV/0!</v>
      </c>
      <c r="F363" s="287"/>
      <c r="H363" s="281"/>
    </row>
    <row r="364" s="240" customFormat="1" spans="2:8">
      <c r="B364" s="287" t="s">
        <v>46</v>
      </c>
      <c r="C364" s="285">
        <v>0</v>
      </c>
      <c r="D364" s="285">
        <v>0</v>
      </c>
      <c r="E364" s="286" t="e">
        <f t="shared" si="5"/>
        <v>#DIV/0!</v>
      </c>
      <c r="F364" s="287"/>
      <c r="H364" s="281"/>
    </row>
    <row r="365" s="240" customFormat="1" spans="2:8">
      <c r="B365" s="287" t="s">
        <v>264</v>
      </c>
      <c r="C365" s="285">
        <v>0</v>
      </c>
      <c r="D365" s="285">
        <v>0</v>
      </c>
      <c r="E365" s="286" t="e">
        <f t="shared" si="5"/>
        <v>#DIV/0!</v>
      </c>
      <c r="F365" s="287"/>
      <c r="H365" s="281"/>
    </row>
    <row r="366" s="240" customFormat="1" spans="2:8">
      <c r="B366" s="287" t="s">
        <v>265</v>
      </c>
      <c r="C366" s="285">
        <v>0</v>
      </c>
      <c r="D366" s="285">
        <v>0</v>
      </c>
      <c r="E366" s="286" t="e">
        <f t="shared" si="5"/>
        <v>#DIV/0!</v>
      </c>
      <c r="F366" s="287"/>
      <c r="H366" s="281"/>
    </row>
    <row r="367" s="240" customFormat="1" spans="2:8">
      <c r="B367" s="287" t="s">
        <v>266</v>
      </c>
      <c r="C367" s="285">
        <v>0</v>
      </c>
      <c r="D367" s="285">
        <v>0</v>
      </c>
      <c r="E367" s="286" t="e">
        <f t="shared" si="5"/>
        <v>#DIV/0!</v>
      </c>
      <c r="F367" s="287"/>
      <c r="H367" s="281"/>
    </row>
    <row r="368" s="240" customFormat="1" spans="2:8">
      <c r="B368" s="287" t="s">
        <v>85</v>
      </c>
      <c r="C368" s="285">
        <v>0</v>
      </c>
      <c r="D368" s="285">
        <v>0</v>
      </c>
      <c r="E368" s="286" t="e">
        <f t="shared" si="5"/>
        <v>#DIV/0!</v>
      </c>
      <c r="F368" s="287"/>
      <c r="H368" s="281"/>
    </row>
    <row r="369" s="240" customFormat="1" spans="2:8">
      <c r="B369" s="287" t="s">
        <v>53</v>
      </c>
      <c r="C369" s="285">
        <v>0</v>
      </c>
      <c r="D369" s="285">
        <v>0</v>
      </c>
      <c r="E369" s="286" t="e">
        <f t="shared" si="5"/>
        <v>#DIV/0!</v>
      </c>
      <c r="F369" s="287"/>
      <c r="H369" s="281"/>
    </row>
    <row r="370" s="240" customFormat="1" spans="2:8">
      <c r="B370" s="287" t="s">
        <v>267</v>
      </c>
      <c r="C370" s="285">
        <v>0</v>
      </c>
      <c r="D370" s="285">
        <v>0</v>
      </c>
      <c r="E370" s="286" t="e">
        <f t="shared" si="5"/>
        <v>#DIV/0!</v>
      </c>
      <c r="F370" s="287"/>
      <c r="H370" s="281"/>
    </row>
    <row r="371" s="240" customFormat="1" spans="1:7">
      <c r="A371" s="240">
        <v>5</v>
      </c>
      <c r="B371" s="290" t="s">
        <v>268</v>
      </c>
      <c r="C371" s="285">
        <v>351</v>
      </c>
      <c r="D371" s="285">
        <v>246</v>
      </c>
      <c r="E371" s="286">
        <f t="shared" si="5"/>
        <v>0.700854700854701</v>
      </c>
      <c r="F371" s="287"/>
      <c r="G371" s="289"/>
    </row>
    <row r="372" s="240" customFormat="1" spans="2:8">
      <c r="B372" s="287" t="s">
        <v>44</v>
      </c>
      <c r="C372" s="285">
        <v>0</v>
      </c>
      <c r="D372" s="285">
        <v>0</v>
      </c>
      <c r="E372" s="286" t="e">
        <f t="shared" si="5"/>
        <v>#DIV/0!</v>
      </c>
      <c r="F372" s="287"/>
      <c r="H372" s="281"/>
    </row>
    <row r="373" s="240" customFormat="1" spans="2:8">
      <c r="B373" s="287" t="s">
        <v>45</v>
      </c>
      <c r="C373" s="285">
        <v>0</v>
      </c>
      <c r="D373" s="285">
        <v>0</v>
      </c>
      <c r="E373" s="286" t="e">
        <f t="shared" si="5"/>
        <v>#DIV/0!</v>
      </c>
      <c r="F373" s="287"/>
      <c r="H373" s="281"/>
    </row>
    <row r="374" s="240" customFormat="1" spans="2:8">
      <c r="B374" s="287" t="s">
        <v>46</v>
      </c>
      <c r="C374" s="285">
        <v>0</v>
      </c>
      <c r="D374" s="285">
        <v>0</v>
      </c>
      <c r="E374" s="286" t="e">
        <f t="shared" si="5"/>
        <v>#DIV/0!</v>
      </c>
      <c r="F374" s="287"/>
      <c r="H374" s="281"/>
    </row>
    <row r="375" s="240" customFormat="1" spans="2:8">
      <c r="B375" s="287" t="s">
        <v>269</v>
      </c>
      <c r="C375" s="285">
        <v>0</v>
      </c>
      <c r="D375" s="285">
        <v>0</v>
      </c>
      <c r="E375" s="286" t="e">
        <f t="shared" si="5"/>
        <v>#DIV/0!</v>
      </c>
      <c r="F375" s="287"/>
      <c r="H375" s="281"/>
    </row>
    <row r="376" s="240" customFormat="1" spans="2:8">
      <c r="B376" s="287" t="s">
        <v>270</v>
      </c>
      <c r="C376" s="285">
        <v>0</v>
      </c>
      <c r="D376" s="285">
        <v>0</v>
      </c>
      <c r="E376" s="286" t="e">
        <f t="shared" si="5"/>
        <v>#DIV/0!</v>
      </c>
      <c r="F376" s="287"/>
      <c r="H376" s="281"/>
    </row>
    <row r="377" s="240" customFormat="1" spans="2:8">
      <c r="B377" s="287" t="s">
        <v>271</v>
      </c>
      <c r="C377" s="285">
        <v>0</v>
      </c>
      <c r="D377" s="285">
        <v>0</v>
      </c>
      <c r="E377" s="286" t="e">
        <f t="shared" si="5"/>
        <v>#DIV/0!</v>
      </c>
      <c r="F377" s="287"/>
      <c r="H377" s="281"/>
    </row>
    <row r="378" s="240" customFormat="1" spans="2:8">
      <c r="B378" s="287" t="s">
        <v>85</v>
      </c>
      <c r="C378" s="285">
        <v>0</v>
      </c>
      <c r="D378" s="285">
        <v>0</v>
      </c>
      <c r="E378" s="286" t="e">
        <f t="shared" si="5"/>
        <v>#DIV/0!</v>
      </c>
      <c r="F378" s="287"/>
      <c r="H378" s="281"/>
    </row>
    <row r="379" s="240" customFormat="1" spans="2:8">
      <c r="B379" s="287" t="s">
        <v>53</v>
      </c>
      <c r="C379" s="285">
        <v>0</v>
      </c>
      <c r="D379" s="285">
        <v>0</v>
      </c>
      <c r="E379" s="286" t="e">
        <f t="shared" si="5"/>
        <v>#DIV/0!</v>
      </c>
      <c r="F379" s="287"/>
      <c r="H379" s="281"/>
    </row>
    <row r="380" s="240" customFormat="1" spans="2:8">
      <c r="B380" s="287" t="s">
        <v>272</v>
      </c>
      <c r="C380" s="285">
        <v>351</v>
      </c>
      <c r="D380" s="285">
        <v>246</v>
      </c>
      <c r="E380" s="286">
        <f t="shared" si="5"/>
        <v>0.700854700854701</v>
      </c>
      <c r="F380" s="287"/>
      <c r="H380" s="281"/>
    </row>
    <row r="381" s="240" customFormat="1" spans="1:7">
      <c r="A381" s="240">
        <v>5</v>
      </c>
      <c r="B381" s="290" t="s">
        <v>273</v>
      </c>
      <c r="C381" s="285">
        <v>8</v>
      </c>
      <c r="D381" s="285">
        <v>6</v>
      </c>
      <c r="E381" s="286">
        <f t="shared" si="5"/>
        <v>0.75</v>
      </c>
      <c r="F381" s="287"/>
      <c r="G381" s="289"/>
    </row>
    <row r="382" s="240" customFormat="1" spans="2:8">
      <c r="B382" s="287" t="s">
        <v>44</v>
      </c>
      <c r="C382" s="285">
        <v>0</v>
      </c>
      <c r="D382" s="285">
        <v>0</v>
      </c>
      <c r="E382" s="286" t="e">
        <f t="shared" si="5"/>
        <v>#DIV/0!</v>
      </c>
      <c r="F382" s="287"/>
      <c r="H382" s="281"/>
    </row>
    <row r="383" s="240" customFormat="1" spans="2:8">
      <c r="B383" s="287" t="s">
        <v>45</v>
      </c>
      <c r="C383" s="285">
        <v>0</v>
      </c>
      <c r="D383" s="285">
        <v>0</v>
      </c>
      <c r="E383" s="286" t="e">
        <f t="shared" si="5"/>
        <v>#DIV/0!</v>
      </c>
      <c r="F383" s="287"/>
      <c r="H383" s="281"/>
    </row>
    <row r="384" s="240" customFormat="1" spans="2:8">
      <c r="B384" s="287" t="s">
        <v>46</v>
      </c>
      <c r="C384" s="285">
        <v>8</v>
      </c>
      <c r="D384" s="285">
        <v>6</v>
      </c>
      <c r="E384" s="286">
        <f t="shared" si="5"/>
        <v>0.75</v>
      </c>
      <c r="F384" s="287"/>
      <c r="H384" s="281"/>
    </row>
    <row r="385" s="240" customFormat="1" spans="2:8">
      <c r="B385" s="287" t="s">
        <v>274</v>
      </c>
      <c r="C385" s="285">
        <v>0</v>
      </c>
      <c r="D385" s="285">
        <v>0</v>
      </c>
      <c r="E385" s="286" t="e">
        <f t="shared" si="5"/>
        <v>#DIV/0!</v>
      </c>
      <c r="F385" s="287"/>
      <c r="H385" s="281"/>
    </row>
    <row r="386" s="240" customFormat="1" spans="2:8">
      <c r="B386" s="287" t="s">
        <v>275</v>
      </c>
      <c r="C386" s="285">
        <v>0</v>
      </c>
      <c r="D386" s="285">
        <v>0</v>
      </c>
      <c r="E386" s="286" t="e">
        <f t="shared" si="5"/>
        <v>#DIV/0!</v>
      </c>
      <c r="F386" s="287"/>
      <c r="H386" s="281"/>
    </row>
    <row r="387" s="240" customFormat="1" spans="2:8">
      <c r="B387" s="287" t="s">
        <v>53</v>
      </c>
      <c r="C387" s="285">
        <v>0</v>
      </c>
      <c r="D387" s="285">
        <v>0</v>
      </c>
      <c r="E387" s="286" t="e">
        <f t="shared" si="5"/>
        <v>#DIV/0!</v>
      </c>
      <c r="F387" s="287"/>
      <c r="H387" s="281"/>
    </row>
    <row r="388" s="240" customFormat="1" spans="2:8">
      <c r="B388" s="287" t="s">
        <v>276</v>
      </c>
      <c r="C388" s="285">
        <v>0</v>
      </c>
      <c r="D388" s="285">
        <v>0</v>
      </c>
      <c r="E388" s="286" t="e">
        <f t="shared" si="5"/>
        <v>#DIV/0!</v>
      </c>
      <c r="F388" s="287"/>
      <c r="H388" s="281"/>
    </row>
    <row r="389" s="240" customFormat="1" spans="1:7">
      <c r="A389" s="240">
        <v>5</v>
      </c>
      <c r="B389" s="290" t="s">
        <v>277</v>
      </c>
      <c r="C389" s="285">
        <v>8</v>
      </c>
      <c r="D389" s="285">
        <v>6</v>
      </c>
      <c r="E389" s="286">
        <f t="shared" ref="E389:E452" si="6">D389/C389</f>
        <v>0.75</v>
      </c>
      <c r="F389" s="287"/>
      <c r="G389" s="289"/>
    </row>
    <row r="390" s="240" customFormat="1" spans="2:8">
      <c r="B390" s="287" t="s">
        <v>44</v>
      </c>
      <c r="C390" s="285">
        <v>8</v>
      </c>
      <c r="D390" s="285">
        <v>6</v>
      </c>
      <c r="E390" s="286">
        <f t="shared" si="6"/>
        <v>0.75</v>
      </c>
      <c r="F390" s="287"/>
      <c r="H390" s="281"/>
    </row>
    <row r="391" s="240" customFormat="1" spans="2:8">
      <c r="B391" s="287" t="s">
        <v>45</v>
      </c>
      <c r="C391" s="285">
        <v>0</v>
      </c>
      <c r="D391" s="285">
        <v>0</v>
      </c>
      <c r="E391" s="286" t="e">
        <f t="shared" si="6"/>
        <v>#DIV/0!</v>
      </c>
      <c r="F391" s="287"/>
      <c r="H391" s="281"/>
    </row>
    <row r="392" s="240" customFormat="1" spans="2:8">
      <c r="B392" s="287" t="s">
        <v>85</v>
      </c>
      <c r="C392" s="285">
        <v>0</v>
      </c>
      <c r="D392" s="285">
        <v>0</v>
      </c>
      <c r="E392" s="286" t="e">
        <f t="shared" si="6"/>
        <v>#DIV/0!</v>
      </c>
      <c r="F392" s="287"/>
      <c r="H392" s="281"/>
    </row>
    <row r="393" s="240" customFormat="1" spans="2:8">
      <c r="B393" s="287" t="s">
        <v>278</v>
      </c>
      <c r="C393" s="285">
        <v>0</v>
      </c>
      <c r="D393" s="285">
        <v>0</v>
      </c>
      <c r="E393" s="286" t="e">
        <f t="shared" si="6"/>
        <v>#DIV/0!</v>
      </c>
      <c r="F393" s="287"/>
      <c r="H393" s="281"/>
    </row>
    <row r="394" s="240" customFormat="1" spans="2:8">
      <c r="B394" s="287" t="s">
        <v>279</v>
      </c>
      <c r="C394" s="285">
        <v>0</v>
      </c>
      <c r="D394" s="285">
        <v>0</v>
      </c>
      <c r="E394" s="286" t="e">
        <f t="shared" si="6"/>
        <v>#DIV/0!</v>
      </c>
      <c r="F394" s="287"/>
      <c r="H394" s="281"/>
    </row>
    <row r="395" s="240" customFormat="1" spans="1:7">
      <c r="A395" s="240">
        <v>5</v>
      </c>
      <c r="B395" s="290" t="s">
        <v>280</v>
      </c>
      <c r="C395" s="285">
        <v>2902</v>
      </c>
      <c r="D395" s="285">
        <v>2031</v>
      </c>
      <c r="E395" s="286">
        <f t="shared" si="6"/>
        <v>0.69986216402481</v>
      </c>
      <c r="F395" s="287"/>
      <c r="G395" s="289"/>
    </row>
    <row r="396" s="240" customFormat="1" spans="2:8">
      <c r="B396" s="287" t="s">
        <v>281</v>
      </c>
      <c r="C396" s="285">
        <v>2902</v>
      </c>
      <c r="D396" s="285">
        <v>2031</v>
      </c>
      <c r="E396" s="286">
        <f t="shared" si="6"/>
        <v>0.69986216402481</v>
      </c>
      <c r="F396" s="287"/>
      <c r="H396" s="281"/>
    </row>
    <row r="397" s="240" customFormat="1" spans="1:6">
      <c r="A397" s="240">
        <v>3</v>
      </c>
      <c r="B397" s="284" t="s">
        <v>282</v>
      </c>
      <c r="C397" s="285">
        <v>110691</v>
      </c>
      <c r="D397" s="285">
        <v>83484</v>
      </c>
      <c r="E397" s="286">
        <f t="shared" si="6"/>
        <v>0.754207659159281</v>
      </c>
      <c r="F397" s="287"/>
    </row>
    <row r="398" s="240" customFormat="1" spans="1:7">
      <c r="A398" s="240">
        <v>5</v>
      </c>
      <c r="B398" s="290" t="s">
        <v>283</v>
      </c>
      <c r="C398" s="285">
        <v>649</v>
      </c>
      <c r="D398" s="285">
        <v>454</v>
      </c>
      <c r="E398" s="286">
        <f t="shared" si="6"/>
        <v>0.699537750385208</v>
      </c>
      <c r="F398" s="287"/>
      <c r="G398" s="289"/>
    </row>
    <row r="399" s="240" customFormat="1" spans="2:8">
      <c r="B399" s="287" t="s">
        <v>44</v>
      </c>
      <c r="C399" s="285">
        <v>576</v>
      </c>
      <c r="D399" s="285">
        <v>403</v>
      </c>
      <c r="E399" s="286">
        <f t="shared" si="6"/>
        <v>0.699652777777778</v>
      </c>
      <c r="F399" s="287"/>
      <c r="H399" s="281"/>
    </row>
    <row r="400" s="240" customFormat="1" spans="2:8">
      <c r="B400" s="287" t="s">
        <v>45</v>
      </c>
      <c r="C400" s="285">
        <v>0</v>
      </c>
      <c r="D400" s="285">
        <v>0</v>
      </c>
      <c r="E400" s="286" t="e">
        <f t="shared" si="6"/>
        <v>#DIV/0!</v>
      </c>
      <c r="F400" s="287"/>
      <c r="H400" s="281"/>
    </row>
    <row r="401" s="240" customFormat="1" spans="2:8">
      <c r="B401" s="287" t="s">
        <v>46</v>
      </c>
      <c r="C401" s="285">
        <v>0</v>
      </c>
      <c r="D401" s="285">
        <v>0</v>
      </c>
      <c r="E401" s="286" t="e">
        <f t="shared" si="6"/>
        <v>#DIV/0!</v>
      </c>
      <c r="F401" s="287"/>
      <c r="H401" s="281"/>
    </row>
    <row r="402" s="240" customFormat="1" spans="2:8">
      <c r="B402" s="287" t="s">
        <v>284</v>
      </c>
      <c r="C402" s="285">
        <v>73</v>
      </c>
      <c r="D402" s="285">
        <v>51</v>
      </c>
      <c r="E402" s="286">
        <f t="shared" si="6"/>
        <v>0.698630136986301</v>
      </c>
      <c r="F402" s="287"/>
      <c r="H402" s="281"/>
    </row>
    <row r="403" s="240" customFormat="1" spans="1:7">
      <c r="A403" s="240">
        <v>5</v>
      </c>
      <c r="B403" s="290" t="s">
        <v>285</v>
      </c>
      <c r="C403" s="285">
        <v>96751</v>
      </c>
      <c r="D403" s="285">
        <v>73726</v>
      </c>
      <c r="E403" s="286">
        <f t="shared" si="6"/>
        <v>0.762017963638619</v>
      </c>
      <c r="F403" s="287"/>
      <c r="G403" s="289"/>
    </row>
    <row r="404" s="240" customFormat="1" spans="2:8">
      <c r="B404" s="287" t="s">
        <v>286</v>
      </c>
      <c r="C404" s="285">
        <v>1878</v>
      </c>
      <c r="D404" s="285">
        <v>1315</v>
      </c>
      <c r="E404" s="286">
        <f t="shared" si="6"/>
        <v>0.700212992545261</v>
      </c>
      <c r="F404" s="287"/>
      <c r="H404" s="281"/>
    </row>
    <row r="405" s="240" customFormat="1" spans="2:8">
      <c r="B405" s="287" t="s">
        <v>287</v>
      </c>
      <c r="C405" s="285">
        <v>16922</v>
      </c>
      <c r="D405" s="285">
        <v>13845</v>
      </c>
      <c r="E405" s="286">
        <f t="shared" si="6"/>
        <v>0.818165701453729</v>
      </c>
      <c r="F405" s="287"/>
      <c r="H405" s="281"/>
    </row>
    <row r="406" s="240" customFormat="1" spans="2:8">
      <c r="B406" s="287" t="s">
        <v>288</v>
      </c>
      <c r="C406" s="285">
        <v>29355</v>
      </c>
      <c r="D406" s="285">
        <v>24549</v>
      </c>
      <c r="E406" s="286">
        <f t="shared" si="6"/>
        <v>0.836280020439448</v>
      </c>
      <c r="F406" s="287"/>
      <c r="H406" s="281"/>
    </row>
    <row r="407" s="240" customFormat="1" spans="2:8">
      <c r="B407" s="287" t="s">
        <v>289</v>
      </c>
      <c r="C407" s="285">
        <v>14594</v>
      </c>
      <c r="D407" s="285">
        <v>10216</v>
      </c>
      <c r="E407" s="286">
        <f t="shared" si="6"/>
        <v>0.700013704262025</v>
      </c>
      <c r="F407" s="287"/>
      <c r="H407" s="281"/>
    </row>
    <row r="408" s="240" customFormat="1" spans="2:8">
      <c r="B408" s="287" t="s">
        <v>290</v>
      </c>
      <c r="C408" s="285">
        <v>4</v>
      </c>
      <c r="D408" s="285">
        <v>3</v>
      </c>
      <c r="E408" s="286">
        <f t="shared" si="6"/>
        <v>0.75</v>
      </c>
      <c r="F408" s="287"/>
      <c r="H408" s="281"/>
    </row>
    <row r="409" s="240" customFormat="1" spans="2:8">
      <c r="B409" s="287" t="s">
        <v>291</v>
      </c>
      <c r="C409" s="285">
        <v>16</v>
      </c>
      <c r="D409" s="285">
        <v>11</v>
      </c>
      <c r="E409" s="286">
        <f t="shared" si="6"/>
        <v>0.6875</v>
      </c>
      <c r="F409" s="287"/>
      <c r="H409" s="281"/>
    </row>
    <row r="410" s="240" customFormat="1" spans="2:8">
      <c r="B410" s="287" t="s">
        <v>292</v>
      </c>
      <c r="C410" s="285">
        <v>502</v>
      </c>
      <c r="D410" s="285">
        <v>351</v>
      </c>
      <c r="E410" s="286">
        <f t="shared" si="6"/>
        <v>0.699203187250996</v>
      </c>
      <c r="F410" s="287"/>
      <c r="H410" s="281"/>
    </row>
    <row r="411" s="240" customFormat="1" spans="2:8">
      <c r="B411" s="287" t="s">
        <v>293</v>
      </c>
      <c r="C411" s="285">
        <v>33480</v>
      </c>
      <c r="D411" s="285">
        <v>23436</v>
      </c>
      <c r="E411" s="286">
        <f t="shared" si="6"/>
        <v>0.7</v>
      </c>
      <c r="F411" s="287"/>
      <c r="H411" s="281"/>
    </row>
    <row r="412" s="240" customFormat="1" spans="1:7">
      <c r="A412" s="240">
        <v>5</v>
      </c>
      <c r="B412" s="290" t="s">
        <v>294</v>
      </c>
      <c r="C412" s="285">
        <v>5359</v>
      </c>
      <c r="D412" s="285">
        <v>3751</v>
      </c>
      <c r="E412" s="286">
        <f t="shared" si="6"/>
        <v>0.699944019406606</v>
      </c>
      <c r="F412" s="287"/>
      <c r="G412" s="289"/>
    </row>
    <row r="413" s="240" customFormat="1" spans="2:8">
      <c r="B413" s="287" t="s">
        <v>295</v>
      </c>
      <c r="C413" s="285">
        <v>0</v>
      </c>
      <c r="D413" s="285">
        <v>0</v>
      </c>
      <c r="E413" s="286" t="e">
        <f t="shared" si="6"/>
        <v>#DIV/0!</v>
      </c>
      <c r="F413" s="287"/>
      <c r="H413" s="281"/>
    </row>
    <row r="414" s="240" customFormat="1" spans="2:8">
      <c r="B414" s="287" t="s">
        <v>296</v>
      </c>
      <c r="C414" s="285">
        <v>3616</v>
      </c>
      <c r="D414" s="285">
        <v>2531</v>
      </c>
      <c r="E414" s="286">
        <f t="shared" si="6"/>
        <v>0.699944690265487</v>
      </c>
      <c r="F414" s="287"/>
      <c r="H414" s="281"/>
    </row>
    <row r="415" s="240" customFormat="1" spans="2:8">
      <c r="B415" s="287" t="s">
        <v>297</v>
      </c>
      <c r="C415" s="285">
        <v>0</v>
      </c>
      <c r="D415" s="285">
        <v>0</v>
      </c>
      <c r="E415" s="286" t="e">
        <f t="shared" si="6"/>
        <v>#DIV/0!</v>
      </c>
      <c r="F415" s="287"/>
      <c r="H415" s="281"/>
    </row>
    <row r="416" s="240" customFormat="1" spans="2:8">
      <c r="B416" s="287" t="s">
        <v>298</v>
      </c>
      <c r="C416" s="285">
        <v>1402</v>
      </c>
      <c r="D416" s="285">
        <v>981</v>
      </c>
      <c r="E416" s="286">
        <f t="shared" si="6"/>
        <v>0.699714693295292</v>
      </c>
      <c r="F416" s="287"/>
      <c r="H416" s="281"/>
    </row>
    <row r="417" s="240" customFormat="1" spans="2:8">
      <c r="B417" s="287" t="s">
        <v>299</v>
      </c>
      <c r="C417" s="285">
        <v>0</v>
      </c>
      <c r="D417" s="285">
        <v>0</v>
      </c>
      <c r="E417" s="286" t="e">
        <f t="shared" si="6"/>
        <v>#DIV/0!</v>
      </c>
      <c r="F417" s="287"/>
      <c r="H417" s="281"/>
    </row>
    <row r="418" s="240" customFormat="1" spans="2:8">
      <c r="B418" s="287" t="s">
        <v>300</v>
      </c>
      <c r="C418" s="285">
        <v>341</v>
      </c>
      <c r="D418" s="285">
        <v>239</v>
      </c>
      <c r="E418" s="286">
        <f t="shared" si="6"/>
        <v>0.700879765395894</v>
      </c>
      <c r="F418" s="287"/>
      <c r="H418" s="281"/>
    </row>
    <row r="419" s="240" customFormat="1" spans="1:7">
      <c r="A419" s="240">
        <v>5</v>
      </c>
      <c r="B419" s="290" t="s">
        <v>301</v>
      </c>
      <c r="C419" s="285">
        <v>54</v>
      </c>
      <c r="D419" s="285">
        <v>38</v>
      </c>
      <c r="E419" s="286">
        <f t="shared" si="6"/>
        <v>0.703703703703704</v>
      </c>
      <c r="F419" s="287"/>
      <c r="G419" s="289"/>
    </row>
    <row r="420" s="240" customFormat="1" spans="2:8">
      <c r="B420" s="287" t="s">
        <v>302</v>
      </c>
      <c r="C420" s="285">
        <v>0</v>
      </c>
      <c r="D420" s="285">
        <v>0</v>
      </c>
      <c r="E420" s="286" t="e">
        <f t="shared" si="6"/>
        <v>#DIV/0!</v>
      </c>
      <c r="F420" s="287"/>
      <c r="H420" s="281"/>
    </row>
    <row r="421" s="240" customFormat="1" spans="2:8">
      <c r="B421" s="287" t="s">
        <v>303</v>
      </c>
      <c r="C421" s="285">
        <v>54</v>
      </c>
      <c r="D421" s="285">
        <v>38</v>
      </c>
      <c r="E421" s="286">
        <f t="shared" si="6"/>
        <v>0.703703703703704</v>
      </c>
      <c r="F421" s="287"/>
      <c r="H421" s="281"/>
    </row>
    <row r="422" s="240" customFormat="1" spans="2:8">
      <c r="B422" s="287" t="s">
        <v>304</v>
      </c>
      <c r="C422" s="285">
        <v>0</v>
      </c>
      <c r="D422" s="285">
        <v>0</v>
      </c>
      <c r="E422" s="286" t="e">
        <f t="shared" si="6"/>
        <v>#DIV/0!</v>
      </c>
      <c r="F422" s="287"/>
      <c r="H422" s="281"/>
    </row>
    <row r="423" s="240" customFormat="1" spans="2:8">
      <c r="B423" s="287" t="s">
        <v>305</v>
      </c>
      <c r="C423" s="285">
        <v>0</v>
      </c>
      <c r="D423" s="285">
        <v>0</v>
      </c>
      <c r="E423" s="286" t="e">
        <f t="shared" si="6"/>
        <v>#DIV/0!</v>
      </c>
      <c r="F423" s="287"/>
      <c r="H423" s="281"/>
    </row>
    <row r="424" s="240" customFormat="1" spans="2:8">
      <c r="B424" s="287" t="s">
        <v>306</v>
      </c>
      <c r="C424" s="285">
        <v>0</v>
      </c>
      <c r="D424" s="285">
        <v>0</v>
      </c>
      <c r="E424" s="286" t="e">
        <f t="shared" si="6"/>
        <v>#DIV/0!</v>
      </c>
      <c r="F424" s="287"/>
      <c r="H424" s="281"/>
    </row>
    <row r="425" s="240" customFormat="1" spans="1:7">
      <c r="A425" s="240">
        <v>5</v>
      </c>
      <c r="B425" s="290" t="s">
        <v>307</v>
      </c>
      <c r="C425" s="285">
        <v>0</v>
      </c>
      <c r="D425" s="285">
        <v>0</v>
      </c>
      <c r="E425" s="286" t="e">
        <f t="shared" si="6"/>
        <v>#DIV/0!</v>
      </c>
      <c r="F425" s="287"/>
      <c r="G425" s="289"/>
    </row>
    <row r="426" s="240" customFormat="1" spans="2:8">
      <c r="B426" s="287" t="s">
        <v>308</v>
      </c>
      <c r="C426" s="285">
        <v>0</v>
      </c>
      <c r="D426" s="285">
        <v>0</v>
      </c>
      <c r="E426" s="286" t="e">
        <f t="shared" si="6"/>
        <v>#DIV/0!</v>
      </c>
      <c r="F426" s="287"/>
      <c r="H426" s="281"/>
    </row>
    <row r="427" s="240" customFormat="1" spans="2:8">
      <c r="B427" s="287" t="s">
        <v>309</v>
      </c>
      <c r="C427" s="285">
        <v>0</v>
      </c>
      <c r="D427" s="285">
        <v>0</v>
      </c>
      <c r="E427" s="286" t="e">
        <f t="shared" si="6"/>
        <v>#DIV/0!</v>
      </c>
      <c r="F427" s="287"/>
      <c r="H427" s="281"/>
    </row>
    <row r="428" s="240" customFormat="1" spans="2:8">
      <c r="B428" s="287" t="s">
        <v>310</v>
      </c>
      <c r="C428" s="285">
        <v>0</v>
      </c>
      <c r="D428" s="285">
        <v>0</v>
      </c>
      <c r="E428" s="286" t="e">
        <f t="shared" si="6"/>
        <v>#DIV/0!</v>
      </c>
      <c r="F428" s="287"/>
      <c r="H428" s="281"/>
    </row>
    <row r="429" s="240" customFormat="1" spans="1:7">
      <c r="A429" s="240">
        <v>5</v>
      </c>
      <c r="B429" s="290" t="s">
        <v>311</v>
      </c>
      <c r="C429" s="285">
        <v>0</v>
      </c>
      <c r="D429" s="285">
        <v>0</v>
      </c>
      <c r="E429" s="286" t="e">
        <f t="shared" si="6"/>
        <v>#DIV/0!</v>
      </c>
      <c r="F429" s="287"/>
      <c r="G429" s="289"/>
    </row>
    <row r="430" s="240" customFormat="1" spans="2:8">
      <c r="B430" s="287" t="s">
        <v>312</v>
      </c>
      <c r="C430" s="285">
        <v>0</v>
      </c>
      <c r="D430" s="285">
        <v>0</v>
      </c>
      <c r="E430" s="286" t="e">
        <f t="shared" si="6"/>
        <v>#DIV/0!</v>
      </c>
      <c r="F430" s="287"/>
      <c r="H430" s="281"/>
    </row>
    <row r="431" s="240" customFormat="1" spans="2:8">
      <c r="B431" s="287" t="s">
        <v>313</v>
      </c>
      <c r="C431" s="285">
        <v>0</v>
      </c>
      <c r="D431" s="285">
        <v>0</v>
      </c>
      <c r="E431" s="286" t="e">
        <f t="shared" si="6"/>
        <v>#DIV/0!</v>
      </c>
      <c r="F431" s="287"/>
      <c r="H431" s="281"/>
    </row>
    <row r="432" s="240" customFormat="1" spans="2:8">
      <c r="B432" s="287" t="s">
        <v>314</v>
      </c>
      <c r="C432" s="285">
        <v>0</v>
      </c>
      <c r="D432" s="285">
        <v>0</v>
      </c>
      <c r="E432" s="286" t="e">
        <f t="shared" si="6"/>
        <v>#DIV/0!</v>
      </c>
      <c r="F432" s="287"/>
      <c r="H432" s="281"/>
    </row>
    <row r="433" s="240" customFormat="1" spans="1:7">
      <c r="A433" s="240">
        <v>5</v>
      </c>
      <c r="B433" s="290" t="s">
        <v>315</v>
      </c>
      <c r="C433" s="285">
        <v>220</v>
      </c>
      <c r="D433" s="285">
        <v>154</v>
      </c>
      <c r="E433" s="286">
        <f t="shared" si="6"/>
        <v>0.7</v>
      </c>
      <c r="F433" s="287"/>
      <c r="G433" s="289"/>
    </row>
    <row r="434" s="240" customFormat="1" spans="2:8">
      <c r="B434" s="287" t="s">
        <v>316</v>
      </c>
      <c r="C434" s="285">
        <v>206</v>
      </c>
      <c r="D434" s="285">
        <v>144</v>
      </c>
      <c r="E434" s="286">
        <f t="shared" si="6"/>
        <v>0.699029126213592</v>
      </c>
      <c r="F434" s="287"/>
      <c r="H434" s="281"/>
    </row>
    <row r="435" s="240" customFormat="1" spans="2:8">
      <c r="B435" s="287" t="s">
        <v>317</v>
      </c>
      <c r="C435" s="285">
        <v>0</v>
      </c>
      <c r="D435" s="285">
        <v>0</v>
      </c>
      <c r="E435" s="286" t="e">
        <f t="shared" si="6"/>
        <v>#DIV/0!</v>
      </c>
      <c r="F435" s="287"/>
      <c r="H435" s="281"/>
    </row>
    <row r="436" s="240" customFormat="1" spans="2:8">
      <c r="B436" s="287" t="s">
        <v>318</v>
      </c>
      <c r="C436" s="285">
        <v>14</v>
      </c>
      <c r="D436" s="285">
        <v>10</v>
      </c>
      <c r="E436" s="286">
        <f t="shared" si="6"/>
        <v>0.714285714285714</v>
      </c>
      <c r="F436" s="287"/>
      <c r="H436" s="281"/>
    </row>
    <row r="437" s="240" customFormat="1" spans="1:7">
      <c r="A437" s="240">
        <v>5</v>
      </c>
      <c r="B437" s="290" t="s">
        <v>319</v>
      </c>
      <c r="C437" s="285">
        <v>638</v>
      </c>
      <c r="D437" s="285">
        <v>446</v>
      </c>
      <c r="E437" s="286">
        <f t="shared" si="6"/>
        <v>0.699059561128527</v>
      </c>
      <c r="F437" s="287"/>
      <c r="G437" s="289"/>
    </row>
    <row r="438" s="240" customFormat="1" spans="2:8">
      <c r="B438" s="287" t="s">
        <v>320</v>
      </c>
      <c r="C438" s="285">
        <v>170</v>
      </c>
      <c r="D438" s="285">
        <v>119</v>
      </c>
      <c r="E438" s="286">
        <f t="shared" si="6"/>
        <v>0.7</v>
      </c>
      <c r="F438" s="287"/>
      <c r="H438" s="281"/>
    </row>
    <row r="439" s="240" customFormat="1" spans="2:8">
      <c r="B439" s="287" t="s">
        <v>321</v>
      </c>
      <c r="C439" s="285">
        <v>280</v>
      </c>
      <c r="D439" s="285">
        <v>196</v>
      </c>
      <c r="E439" s="286">
        <f t="shared" si="6"/>
        <v>0.7</v>
      </c>
      <c r="F439" s="287"/>
      <c r="H439" s="281"/>
    </row>
    <row r="440" s="240" customFormat="1" spans="2:8">
      <c r="B440" s="287" t="s">
        <v>322</v>
      </c>
      <c r="C440" s="285">
        <v>142</v>
      </c>
      <c r="D440" s="285">
        <v>99</v>
      </c>
      <c r="E440" s="286">
        <f t="shared" si="6"/>
        <v>0.697183098591549</v>
      </c>
      <c r="F440" s="287"/>
      <c r="H440" s="281"/>
    </row>
    <row r="441" s="240" customFormat="1" spans="2:8">
      <c r="B441" s="287" t="s">
        <v>323</v>
      </c>
      <c r="C441" s="285">
        <v>0</v>
      </c>
      <c r="D441" s="285">
        <v>0</v>
      </c>
      <c r="E441" s="286" t="e">
        <f t="shared" si="6"/>
        <v>#DIV/0!</v>
      </c>
      <c r="F441" s="287"/>
      <c r="H441" s="281"/>
    </row>
    <row r="442" s="240" customFormat="1" spans="2:8">
      <c r="B442" s="287" t="s">
        <v>324</v>
      </c>
      <c r="C442" s="285">
        <v>46</v>
      </c>
      <c r="D442" s="285">
        <v>32</v>
      </c>
      <c r="E442" s="286">
        <f t="shared" si="6"/>
        <v>0.695652173913043</v>
      </c>
      <c r="F442" s="287"/>
      <c r="H442" s="281"/>
    </row>
    <row r="443" s="240" customFormat="1" spans="1:7">
      <c r="A443" s="240">
        <v>5</v>
      </c>
      <c r="B443" s="290" t="s">
        <v>325</v>
      </c>
      <c r="C443" s="285">
        <v>4562</v>
      </c>
      <c r="D443" s="285">
        <v>3194</v>
      </c>
      <c r="E443" s="286">
        <f t="shared" si="6"/>
        <v>0.700131521262604</v>
      </c>
      <c r="F443" s="287"/>
      <c r="G443" s="289"/>
    </row>
    <row r="444" s="240" customFormat="1" spans="2:8">
      <c r="B444" s="287" t="s">
        <v>326</v>
      </c>
      <c r="C444" s="285">
        <v>192</v>
      </c>
      <c r="D444" s="285">
        <v>134</v>
      </c>
      <c r="E444" s="286">
        <f t="shared" si="6"/>
        <v>0.697916666666667</v>
      </c>
      <c r="F444" s="287"/>
      <c r="H444" s="281"/>
    </row>
    <row r="445" s="240" customFormat="1" spans="2:8">
      <c r="B445" s="287" t="s">
        <v>327</v>
      </c>
      <c r="C445" s="285">
        <v>2695</v>
      </c>
      <c r="D445" s="285">
        <v>1887</v>
      </c>
      <c r="E445" s="286">
        <f t="shared" si="6"/>
        <v>0.700185528756957</v>
      </c>
      <c r="F445" s="287"/>
      <c r="H445" s="281"/>
    </row>
    <row r="446" s="240" customFormat="1" spans="2:8">
      <c r="B446" s="287" t="s">
        <v>328</v>
      </c>
      <c r="C446" s="285">
        <v>0</v>
      </c>
      <c r="D446" s="285">
        <v>0</v>
      </c>
      <c r="E446" s="286" t="e">
        <f t="shared" si="6"/>
        <v>#DIV/0!</v>
      </c>
      <c r="F446" s="287"/>
      <c r="H446" s="281"/>
    </row>
    <row r="447" s="240" customFormat="1" spans="2:8">
      <c r="B447" s="287" t="s">
        <v>329</v>
      </c>
      <c r="C447" s="285">
        <v>0</v>
      </c>
      <c r="D447" s="285">
        <v>0</v>
      </c>
      <c r="E447" s="286" t="e">
        <f t="shared" si="6"/>
        <v>#DIV/0!</v>
      </c>
      <c r="F447" s="287"/>
      <c r="H447" s="281"/>
    </row>
    <row r="448" s="240" customFormat="1" spans="2:8">
      <c r="B448" s="287" t="s">
        <v>330</v>
      </c>
      <c r="C448" s="285">
        <v>0</v>
      </c>
      <c r="D448" s="285">
        <v>0</v>
      </c>
      <c r="E448" s="286" t="e">
        <f t="shared" si="6"/>
        <v>#DIV/0!</v>
      </c>
      <c r="F448" s="287"/>
      <c r="H448" s="281"/>
    </row>
    <row r="449" s="240" customFormat="1" spans="2:8">
      <c r="B449" s="287" t="s">
        <v>331</v>
      </c>
      <c r="C449" s="285">
        <v>1675</v>
      </c>
      <c r="D449" s="285">
        <v>1173</v>
      </c>
      <c r="E449" s="286">
        <f t="shared" si="6"/>
        <v>0.700298507462687</v>
      </c>
      <c r="F449" s="287"/>
      <c r="H449" s="281"/>
    </row>
    <row r="450" s="240" customFormat="1" spans="1:7">
      <c r="A450" s="240">
        <v>5</v>
      </c>
      <c r="B450" s="290" t="s">
        <v>332</v>
      </c>
      <c r="C450" s="285">
        <v>2458</v>
      </c>
      <c r="D450" s="285">
        <v>1721</v>
      </c>
      <c r="E450" s="286">
        <f t="shared" si="6"/>
        <v>0.700162733930024</v>
      </c>
      <c r="F450" s="287"/>
      <c r="G450" s="289"/>
    </row>
    <row r="451" s="240" customFormat="1" spans="2:8">
      <c r="B451" s="287" t="s">
        <v>333</v>
      </c>
      <c r="C451" s="285">
        <v>2458</v>
      </c>
      <c r="D451" s="285">
        <v>1721</v>
      </c>
      <c r="E451" s="286">
        <f t="shared" si="6"/>
        <v>0.700162733930024</v>
      </c>
      <c r="F451" s="287"/>
      <c r="H451" s="281"/>
    </row>
    <row r="452" s="240" customFormat="1" spans="1:6">
      <c r="A452" s="240">
        <v>3</v>
      </c>
      <c r="B452" s="284" t="s">
        <v>334</v>
      </c>
      <c r="C452" s="285">
        <v>3405</v>
      </c>
      <c r="D452" s="285">
        <v>2385</v>
      </c>
      <c r="E452" s="286">
        <f t="shared" si="6"/>
        <v>0.700440528634361</v>
      </c>
      <c r="F452" s="287"/>
    </row>
    <row r="453" s="240" customFormat="1" spans="1:7">
      <c r="A453" s="240">
        <v>5</v>
      </c>
      <c r="B453" s="290" t="s">
        <v>335</v>
      </c>
      <c r="C453" s="285">
        <v>66</v>
      </c>
      <c r="D453" s="285">
        <v>46</v>
      </c>
      <c r="E453" s="286">
        <f t="shared" ref="E453:E516" si="7">D453/C453</f>
        <v>0.696969696969697</v>
      </c>
      <c r="F453" s="287"/>
      <c r="G453" s="289"/>
    </row>
    <row r="454" s="240" customFormat="1" spans="2:8">
      <c r="B454" s="287" t="s">
        <v>44</v>
      </c>
      <c r="C454" s="285">
        <v>30</v>
      </c>
      <c r="D454" s="285">
        <v>21</v>
      </c>
      <c r="E454" s="286">
        <f t="shared" si="7"/>
        <v>0.7</v>
      </c>
      <c r="F454" s="287"/>
      <c r="H454" s="281"/>
    </row>
    <row r="455" s="240" customFormat="1" spans="2:8">
      <c r="B455" s="287" t="s">
        <v>45</v>
      </c>
      <c r="C455" s="285">
        <v>0</v>
      </c>
      <c r="D455" s="285">
        <v>0</v>
      </c>
      <c r="E455" s="286" t="e">
        <f t="shared" si="7"/>
        <v>#DIV/0!</v>
      </c>
      <c r="F455" s="287"/>
      <c r="H455" s="281"/>
    </row>
    <row r="456" s="240" customFormat="1" spans="2:8">
      <c r="B456" s="287" t="s">
        <v>46</v>
      </c>
      <c r="C456" s="285">
        <v>0</v>
      </c>
      <c r="D456" s="285">
        <v>0</v>
      </c>
      <c r="E456" s="286" t="e">
        <f t="shared" si="7"/>
        <v>#DIV/0!</v>
      </c>
      <c r="F456" s="287"/>
      <c r="H456" s="281"/>
    </row>
    <row r="457" s="240" customFormat="1" spans="2:8">
      <c r="B457" s="287" t="s">
        <v>336</v>
      </c>
      <c r="C457" s="285">
        <v>36</v>
      </c>
      <c r="D457" s="285">
        <v>25</v>
      </c>
      <c r="E457" s="286">
        <f t="shared" si="7"/>
        <v>0.694444444444444</v>
      </c>
      <c r="F457" s="287"/>
      <c r="H457" s="281"/>
    </row>
    <row r="458" s="240" customFormat="1" spans="1:7">
      <c r="A458" s="240">
        <v>5</v>
      </c>
      <c r="B458" s="290" t="s">
        <v>337</v>
      </c>
      <c r="C458" s="285">
        <v>0</v>
      </c>
      <c r="D458" s="285">
        <v>0</v>
      </c>
      <c r="E458" s="286" t="e">
        <f t="shared" si="7"/>
        <v>#DIV/0!</v>
      </c>
      <c r="F458" s="287"/>
      <c r="G458" s="289"/>
    </row>
    <row r="459" s="240" customFormat="1" spans="2:8">
      <c r="B459" s="287" t="s">
        <v>338</v>
      </c>
      <c r="C459" s="285">
        <v>0</v>
      </c>
      <c r="D459" s="285">
        <v>0</v>
      </c>
      <c r="E459" s="286" t="e">
        <f t="shared" si="7"/>
        <v>#DIV/0!</v>
      </c>
      <c r="F459" s="287"/>
      <c r="H459" s="281"/>
    </row>
    <row r="460" s="240" customFormat="1" spans="2:8">
      <c r="B460" s="287" t="s">
        <v>339</v>
      </c>
      <c r="C460" s="285">
        <v>0</v>
      </c>
      <c r="D460" s="285">
        <v>0</v>
      </c>
      <c r="E460" s="286" t="e">
        <f t="shared" si="7"/>
        <v>#DIV/0!</v>
      </c>
      <c r="F460" s="287"/>
      <c r="H460" s="281"/>
    </row>
    <row r="461" s="240" customFormat="1" spans="2:8">
      <c r="B461" s="287" t="s">
        <v>340</v>
      </c>
      <c r="C461" s="285">
        <v>0</v>
      </c>
      <c r="D461" s="285">
        <v>0</v>
      </c>
      <c r="E461" s="286" t="e">
        <f t="shared" si="7"/>
        <v>#DIV/0!</v>
      </c>
      <c r="F461" s="287"/>
      <c r="H461" s="281"/>
    </row>
    <row r="462" s="240" customFormat="1" spans="2:8">
      <c r="B462" s="287" t="s">
        <v>341</v>
      </c>
      <c r="C462" s="285">
        <v>0</v>
      </c>
      <c r="D462" s="285">
        <v>0</v>
      </c>
      <c r="E462" s="286" t="e">
        <f t="shared" si="7"/>
        <v>#DIV/0!</v>
      </c>
      <c r="F462" s="287"/>
      <c r="H462" s="281"/>
    </row>
    <row r="463" s="240" customFormat="1" spans="2:8">
      <c r="B463" s="287" t="s">
        <v>342</v>
      </c>
      <c r="C463" s="285">
        <v>0</v>
      </c>
      <c r="D463" s="285">
        <v>0</v>
      </c>
      <c r="E463" s="286" t="e">
        <f t="shared" si="7"/>
        <v>#DIV/0!</v>
      </c>
      <c r="F463" s="287"/>
      <c r="H463" s="281"/>
    </row>
    <row r="464" s="240" customFormat="1" spans="2:8">
      <c r="B464" s="287" t="s">
        <v>343</v>
      </c>
      <c r="C464" s="285">
        <v>0</v>
      </c>
      <c r="D464" s="285">
        <v>0</v>
      </c>
      <c r="E464" s="286" t="e">
        <f t="shared" si="7"/>
        <v>#DIV/0!</v>
      </c>
      <c r="F464" s="287"/>
      <c r="H464" s="281"/>
    </row>
    <row r="465" s="240" customFormat="1" spans="2:8">
      <c r="B465" s="287" t="s">
        <v>344</v>
      </c>
      <c r="C465" s="285">
        <v>0</v>
      </c>
      <c r="D465" s="285">
        <v>0</v>
      </c>
      <c r="E465" s="286" t="e">
        <f t="shared" si="7"/>
        <v>#DIV/0!</v>
      </c>
      <c r="F465" s="287"/>
      <c r="H465" s="281"/>
    </row>
    <row r="466" s="240" customFormat="1" spans="2:8">
      <c r="B466" s="287" t="s">
        <v>345</v>
      </c>
      <c r="C466" s="285">
        <v>0</v>
      </c>
      <c r="D466" s="285">
        <v>0</v>
      </c>
      <c r="E466" s="286" t="e">
        <f t="shared" si="7"/>
        <v>#DIV/0!</v>
      </c>
      <c r="F466" s="287"/>
      <c r="H466" s="281"/>
    </row>
    <row r="467" s="240" customFormat="1" spans="1:7">
      <c r="A467" s="240">
        <v>5</v>
      </c>
      <c r="B467" s="290" t="s">
        <v>346</v>
      </c>
      <c r="C467" s="285">
        <v>0</v>
      </c>
      <c r="D467" s="285">
        <v>0</v>
      </c>
      <c r="E467" s="286" t="e">
        <f t="shared" si="7"/>
        <v>#DIV/0!</v>
      </c>
      <c r="F467" s="287"/>
      <c r="G467" s="289"/>
    </row>
    <row r="468" s="240" customFormat="1" spans="2:8">
      <c r="B468" s="287" t="s">
        <v>338</v>
      </c>
      <c r="C468" s="285">
        <v>0</v>
      </c>
      <c r="D468" s="285">
        <v>0</v>
      </c>
      <c r="E468" s="286" t="e">
        <f t="shared" si="7"/>
        <v>#DIV/0!</v>
      </c>
      <c r="F468" s="287"/>
      <c r="H468" s="281"/>
    </row>
    <row r="469" s="240" customFormat="1" spans="2:8">
      <c r="B469" s="287" t="s">
        <v>347</v>
      </c>
      <c r="C469" s="285">
        <v>0</v>
      </c>
      <c r="D469" s="285">
        <v>0</v>
      </c>
      <c r="E469" s="286" t="e">
        <f t="shared" si="7"/>
        <v>#DIV/0!</v>
      </c>
      <c r="F469" s="287"/>
      <c r="H469" s="281"/>
    </row>
    <row r="470" s="240" customFormat="1" spans="2:8">
      <c r="B470" s="287" t="s">
        <v>348</v>
      </c>
      <c r="C470" s="285">
        <v>0</v>
      </c>
      <c r="D470" s="285">
        <v>0</v>
      </c>
      <c r="E470" s="286" t="e">
        <f t="shared" si="7"/>
        <v>#DIV/0!</v>
      </c>
      <c r="F470" s="287"/>
      <c r="H470" s="281"/>
    </row>
    <row r="471" s="240" customFormat="1" spans="2:8">
      <c r="B471" s="287" t="s">
        <v>349</v>
      </c>
      <c r="C471" s="285">
        <v>0</v>
      </c>
      <c r="D471" s="285">
        <v>0</v>
      </c>
      <c r="E471" s="286" t="e">
        <f t="shared" si="7"/>
        <v>#DIV/0!</v>
      </c>
      <c r="F471" s="287"/>
      <c r="H471" s="281"/>
    </row>
    <row r="472" s="240" customFormat="1" spans="2:8">
      <c r="B472" s="287" t="s">
        <v>350</v>
      </c>
      <c r="C472" s="285">
        <v>0</v>
      </c>
      <c r="D472" s="285">
        <v>0</v>
      </c>
      <c r="E472" s="286" t="e">
        <f t="shared" si="7"/>
        <v>#DIV/0!</v>
      </c>
      <c r="F472" s="287"/>
      <c r="H472" s="281"/>
    </row>
    <row r="473" s="240" customFormat="1" spans="1:7">
      <c r="A473" s="240">
        <v>5</v>
      </c>
      <c r="B473" s="290" t="s">
        <v>351</v>
      </c>
      <c r="C473" s="285">
        <v>437</v>
      </c>
      <c r="D473" s="285">
        <v>307</v>
      </c>
      <c r="E473" s="286">
        <f t="shared" si="7"/>
        <v>0.702517162471396</v>
      </c>
      <c r="F473" s="287"/>
      <c r="G473" s="289"/>
    </row>
    <row r="474" s="240" customFormat="1" spans="2:8">
      <c r="B474" s="287" t="s">
        <v>338</v>
      </c>
      <c r="C474" s="285">
        <v>0</v>
      </c>
      <c r="D474" s="285">
        <v>0</v>
      </c>
      <c r="E474" s="286" t="e">
        <f t="shared" si="7"/>
        <v>#DIV/0!</v>
      </c>
      <c r="F474" s="287"/>
      <c r="H474" s="281"/>
    </row>
    <row r="475" s="240" customFormat="1" spans="2:8">
      <c r="B475" s="287" t="s">
        <v>352</v>
      </c>
      <c r="C475" s="285">
        <v>74</v>
      </c>
      <c r="D475" s="285">
        <v>52</v>
      </c>
      <c r="E475" s="286">
        <f t="shared" si="7"/>
        <v>0.702702702702703</v>
      </c>
      <c r="F475" s="287"/>
      <c r="H475" s="281"/>
    </row>
    <row r="476" s="240" customFormat="1" spans="2:8">
      <c r="B476" s="287" t="s">
        <v>353</v>
      </c>
      <c r="C476" s="285">
        <v>165</v>
      </c>
      <c r="D476" s="285">
        <v>116</v>
      </c>
      <c r="E476" s="286">
        <f t="shared" si="7"/>
        <v>0.703030303030303</v>
      </c>
      <c r="F476" s="287"/>
      <c r="H476" s="281"/>
    </row>
    <row r="477" s="240" customFormat="1" spans="2:8">
      <c r="B477" s="287" t="s">
        <v>354</v>
      </c>
      <c r="C477" s="285">
        <v>198</v>
      </c>
      <c r="D477" s="285">
        <v>139</v>
      </c>
      <c r="E477" s="286">
        <f t="shared" si="7"/>
        <v>0.702020202020202</v>
      </c>
      <c r="F477" s="287"/>
      <c r="H477" s="281"/>
    </row>
    <row r="478" s="240" customFormat="1" spans="2:8">
      <c r="B478" s="287" t="s">
        <v>355</v>
      </c>
      <c r="C478" s="285">
        <v>0</v>
      </c>
      <c r="D478" s="285">
        <v>0</v>
      </c>
      <c r="E478" s="286" t="e">
        <f t="shared" si="7"/>
        <v>#DIV/0!</v>
      </c>
      <c r="F478" s="287"/>
      <c r="H478" s="281"/>
    </row>
    <row r="479" s="240" customFormat="1" spans="1:7">
      <c r="A479" s="240">
        <v>5</v>
      </c>
      <c r="B479" s="290" t="s">
        <v>356</v>
      </c>
      <c r="C479" s="285">
        <v>10</v>
      </c>
      <c r="D479" s="285">
        <v>7</v>
      </c>
      <c r="E479" s="286">
        <f t="shared" si="7"/>
        <v>0.7</v>
      </c>
      <c r="F479" s="287"/>
      <c r="G479" s="289"/>
    </row>
    <row r="480" s="240" customFormat="1" spans="2:8">
      <c r="B480" s="287" t="s">
        <v>338</v>
      </c>
      <c r="C480" s="285">
        <v>0</v>
      </c>
      <c r="D480" s="285">
        <v>0</v>
      </c>
      <c r="E480" s="286" t="e">
        <f t="shared" si="7"/>
        <v>#DIV/0!</v>
      </c>
      <c r="F480" s="287"/>
      <c r="H480" s="281"/>
    </row>
    <row r="481" s="240" customFormat="1" spans="2:8">
      <c r="B481" s="287" t="s">
        <v>357</v>
      </c>
      <c r="C481" s="285">
        <v>0</v>
      </c>
      <c r="D481" s="285">
        <v>0</v>
      </c>
      <c r="E481" s="286" t="e">
        <f t="shared" si="7"/>
        <v>#DIV/0!</v>
      </c>
      <c r="F481" s="287"/>
      <c r="H481" s="281"/>
    </row>
    <row r="482" s="240" customFormat="1" spans="2:8">
      <c r="B482" s="287" t="s">
        <v>358</v>
      </c>
      <c r="C482" s="285">
        <v>0</v>
      </c>
      <c r="D482" s="285">
        <v>0</v>
      </c>
      <c r="E482" s="286" t="e">
        <f t="shared" si="7"/>
        <v>#DIV/0!</v>
      </c>
      <c r="F482" s="287"/>
      <c r="H482" s="281"/>
    </row>
    <row r="483" s="240" customFormat="1" spans="2:8">
      <c r="B483" s="287" t="s">
        <v>359</v>
      </c>
      <c r="C483" s="285">
        <v>10</v>
      </c>
      <c r="D483" s="285">
        <v>7</v>
      </c>
      <c r="E483" s="286">
        <f t="shared" si="7"/>
        <v>0.7</v>
      </c>
      <c r="F483" s="287"/>
      <c r="H483" s="281"/>
    </row>
    <row r="484" s="240" customFormat="1" spans="1:7">
      <c r="A484" s="240">
        <v>5</v>
      </c>
      <c r="B484" s="290" t="s">
        <v>360</v>
      </c>
      <c r="C484" s="285">
        <v>0</v>
      </c>
      <c r="D484" s="285">
        <v>0</v>
      </c>
      <c r="E484" s="286" t="e">
        <f t="shared" si="7"/>
        <v>#DIV/0!</v>
      </c>
      <c r="F484" s="287"/>
      <c r="G484" s="289"/>
    </row>
    <row r="485" s="240" customFormat="1" spans="2:8">
      <c r="B485" s="287" t="s">
        <v>361</v>
      </c>
      <c r="C485" s="285">
        <v>0</v>
      </c>
      <c r="D485" s="285">
        <v>0</v>
      </c>
      <c r="E485" s="286" t="e">
        <f t="shared" si="7"/>
        <v>#DIV/0!</v>
      </c>
      <c r="F485" s="287"/>
      <c r="H485" s="281"/>
    </row>
    <row r="486" s="240" customFormat="1" spans="2:8">
      <c r="B486" s="287" t="s">
        <v>362</v>
      </c>
      <c r="C486" s="285">
        <v>0</v>
      </c>
      <c r="D486" s="285">
        <v>0</v>
      </c>
      <c r="E486" s="286" t="e">
        <f t="shared" si="7"/>
        <v>#DIV/0!</v>
      </c>
      <c r="F486" s="287"/>
      <c r="H486" s="281"/>
    </row>
    <row r="487" s="240" customFormat="1" spans="2:8">
      <c r="B487" s="287" t="s">
        <v>363</v>
      </c>
      <c r="C487" s="285">
        <v>0</v>
      </c>
      <c r="D487" s="285">
        <v>0</v>
      </c>
      <c r="E487" s="286" t="e">
        <f t="shared" si="7"/>
        <v>#DIV/0!</v>
      </c>
      <c r="F487" s="287"/>
      <c r="H487" s="281"/>
    </row>
    <row r="488" s="240" customFormat="1" spans="2:8">
      <c r="B488" s="287" t="s">
        <v>364</v>
      </c>
      <c r="C488" s="285">
        <v>0</v>
      </c>
      <c r="D488" s="285">
        <v>0</v>
      </c>
      <c r="E488" s="286" t="e">
        <f t="shared" si="7"/>
        <v>#DIV/0!</v>
      </c>
      <c r="F488" s="287"/>
      <c r="H488" s="281"/>
    </row>
    <row r="489" s="240" customFormat="1" spans="1:7">
      <c r="A489" s="240">
        <v>5</v>
      </c>
      <c r="B489" s="290" t="s">
        <v>365</v>
      </c>
      <c r="C489" s="285">
        <v>64</v>
      </c>
      <c r="D489" s="285">
        <v>45</v>
      </c>
      <c r="E489" s="286">
        <f t="shared" si="7"/>
        <v>0.703125</v>
      </c>
      <c r="F489" s="287"/>
      <c r="G489" s="289"/>
    </row>
    <row r="490" s="240" customFormat="1" spans="2:8">
      <c r="B490" s="287" t="s">
        <v>338</v>
      </c>
      <c r="C490" s="285">
        <v>2</v>
      </c>
      <c r="D490" s="285">
        <v>2</v>
      </c>
      <c r="E490" s="286">
        <f t="shared" si="7"/>
        <v>1</v>
      </c>
      <c r="F490" s="287"/>
      <c r="H490" s="281"/>
    </row>
    <row r="491" s="240" customFormat="1" spans="2:8">
      <c r="B491" s="287" t="s">
        <v>366</v>
      </c>
      <c r="C491" s="285">
        <v>62</v>
      </c>
      <c r="D491" s="285">
        <v>43</v>
      </c>
      <c r="E491" s="286">
        <f t="shared" si="7"/>
        <v>0.693548387096774</v>
      </c>
      <c r="F491" s="287"/>
      <c r="H491" s="281"/>
    </row>
    <row r="492" s="240" customFormat="1" spans="2:8">
      <c r="B492" s="287" t="s">
        <v>367</v>
      </c>
      <c r="C492" s="285">
        <v>0</v>
      </c>
      <c r="D492" s="285">
        <v>0</v>
      </c>
      <c r="E492" s="286" t="e">
        <f t="shared" si="7"/>
        <v>#DIV/0!</v>
      </c>
      <c r="F492" s="287"/>
      <c r="H492" s="281"/>
    </row>
    <row r="493" s="240" customFormat="1" spans="2:8">
      <c r="B493" s="287" t="s">
        <v>368</v>
      </c>
      <c r="C493" s="285">
        <v>0</v>
      </c>
      <c r="D493" s="285">
        <v>0</v>
      </c>
      <c r="E493" s="286" t="e">
        <f t="shared" si="7"/>
        <v>#DIV/0!</v>
      </c>
      <c r="F493" s="287"/>
      <c r="H493" s="281"/>
    </row>
    <row r="494" s="240" customFormat="1" spans="2:8">
      <c r="B494" s="287" t="s">
        <v>369</v>
      </c>
      <c r="C494" s="285">
        <v>0</v>
      </c>
      <c r="D494" s="285">
        <v>0</v>
      </c>
      <c r="E494" s="286" t="e">
        <f t="shared" si="7"/>
        <v>#DIV/0!</v>
      </c>
      <c r="F494" s="287"/>
      <c r="H494" s="281"/>
    </row>
    <row r="495" s="240" customFormat="1" spans="2:8">
      <c r="B495" s="287" t="s">
        <v>370</v>
      </c>
      <c r="C495" s="285">
        <v>0</v>
      </c>
      <c r="D495" s="285">
        <v>0</v>
      </c>
      <c r="E495" s="286" t="e">
        <f t="shared" si="7"/>
        <v>#DIV/0!</v>
      </c>
      <c r="F495" s="287"/>
      <c r="H495" s="281"/>
    </row>
    <row r="496" s="240" customFormat="1" spans="1:7">
      <c r="A496" s="240">
        <v>5</v>
      </c>
      <c r="B496" s="290" t="s">
        <v>371</v>
      </c>
      <c r="C496" s="285">
        <v>0</v>
      </c>
      <c r="D496" s="285">
        <v>0</v>
      </c>
      <c r="E496" s="286" t="e">
        <f t="shared" si="7"/>
        <v>#DIV/0!</v>
      </c>
      <c r="F496" s="287"/>
      <c r="G496" s="289"/>
    </row>
    <row r="497" s="240" customFormat="1" spans="2:8">
      <c r="B497" s="287" t="s">
        <v>372</v>
      </c>
      <c r="C497" s="285">
        <v>0</v>
      </c>
      <c r="D497" s="285">
        <v>0</v>
      </c>
      <c r="E497" s="286" t="e">
        <f t="shared" si="7"/>
        <v>#DIV/0!</v>
      </c>
      <c r="F497" s="287"/>
      <c r="H497" s="281"/>
    </row>
    <row r="498" s="240" customFormat="1" spans="2:8">
      <c r="B498" s="287" t="s">
        <v>373</v>
      </c>
      <c r="C498" s="285">
        <v>0</v>
      </c>
      <c r="D498" s="285">
        <v>0</v>
      </c>
      <c r="E498" s="286" t="e">
        <f t="shared" si="7"/>
        <v>#DIV/0!</v>
      </c>
      <c r="F498" s="287"/>
      <c r="H498" s="281"/>
    </row>
    <row r="499" s="240" customFormat="1" spans="2:8">
      <c r="B499" s="287" t="s">
        <v>374</v>
      </c>
      <c r="C499" s="285">
        <v>0</v>
      </c>
      <c r="D499" s="285">
        <v>0</v>
      </c>
      <c r="E499" s="286" t="e">
        <f t="shared" si="7"/>
        <v>#DIV/0!</v>
      </c>
      <c r="F499" s="287"/>
      <c r="H499" s="281"/>
    </row>
    <row r="500" s="240" customFormat="1" spans="1:7">
      <c r="A500" s="240">
        <v>5</v>
      </c>
      <c r="B500" s="290" t="s">
        <v>375</v>
      </c>
      <c r="C500" s="285">
        <v>0</v>
      </c>
      <c r="D500" s="285">
        <v>0</v>
      </c>
      <c r="E500" s="286" t="e">
        <f t="shared" si="7"/>
        <v>#DIV/0!</v>
      </c>
      <c r="F500" s="287"/>
      <c r="G500" s="289"/>
    </row>
    <row r="501" s="240" customFormat="1" spans="2:8">
      <c r="B501" s="287" t="s">
        <v>376</v>
      </c>
      <c r="C501" s="285">
        <v>0</v>
      </c>
      <c r="D501" s="285">
        <v>0</v>
      </c>
      <c r="E501" s="286" t="e">
        <f t="shared" si="7"/>
        <v>#DIV/0!</v>
      </c>
      <c r="F501" s="287"/>
      <c r="H501" s="281"/>
    </row>
    <row r="502" s="240" customFormat="1" spans="2:8">
      <c r="B502" s="287" t="s">
        <v>377</v>
      </c>
      <c r="C502" s="285">
        <v>0</v>
      </c>
      <c r="D502" s="285">
        <v>0</v>
      </c>
      <c r="E502" s="286" t="e">
        <f t="shared" si="7"/>
        <v>#DIV/0!</v>
      </c>
      <c r="F502" s="287"/>
      <c r="H502" s="281"/>
    </row>
    <row r="503" s="240" customFormat="1" spans="1:7">
      <c r="A503" s="240">
        <v>5</v>
      </c>
      <c r="B503" s="290" t="s">
        <v>378</v>
      </c>
      <c r="C503" s="285">
        <v>2828</v>
      </c>
      <c r="D503" s="285">
        <v>1980</v>
      </c>
      <c r="E503" s="286">
        <f t="shared" si="7"/>
        <v>0.7001414427157</v>
      </c>
      <c r="F503" s="287"/>
      <c r="G503" s="289"/>
    </row>
    <row r="504" s="240" customFormat="1" spans="2:8">
      <c r="B504" s="287" t="s">
        <v>379</v>
      </c>
      <c r="C504" s="285">
        <v>0</v>
      </c>
      <c r="D504" s="285">
        <v>0</v>
      </c>
      <c r="E504" s="286" t="e">
        <f t="shared" si="7"/>
        <v>#DIV/0!</v>
      </c>
      <c r="F504" s="287"/>
      <c r="H504" s="281"/>
    </row>
    <row r="505" s="240" customFormat="1" spans="2:8">
      <c r="B505" s="287" t="s">
        <v>380</v>
      </c>
      <c r="C505" s="285">
        <v>0</v>
      </c>
      <c r="D505" s="285">
        <v>0</v>
      </c>
      <c r="E505" s="286" t="e">
        <f t="shared" si="7"/>
        <v>#DIV/0!</v>
      </c>
      <c r="F505" s="287"/>
      <c r="H505" s="281"/>
    </row>
    <row r="506" s="240" customFormat="1" spans="2:8">
      <c r="B506" s="287" t="s">
        <v>381</v>
      </c>
      <c r="C506" s="285">
        <v>0</v>
      </c>
      <c r="D506" s="285">
        <v>0</v>
      </c>
      <c r="E506" s="286" t="e">
        <f t="shared" si="7"/>
        <v>#DIV/0!</v>
      </c>
      <c r="F506" s="287"/>
      <c r="H506" s="281"/>
    </row>
    <row r="507" s="240" customFormat="1" spans="2:8">
      <c r="B507" s="287" t="s">
        <v>382</v>
      </c>
      <c r="C507" s="285">
        <v>2828</v>
      </c>
      <c r="D507" s="285">
        <v>1980</v>
      </c>
      <c r="E507" s="286">
        <f t="shared" si="7"/>
        <v>0.7001414427157</v>
      </c>
      <c r="F507" s="287"/>
      <c r="H507" s="281"/>
    </row>
    <row r="508" s="240" customFormat="1" spans="1:6">
      <c r="A508" s="240">
        <v>3</v>
      </c>
      <c r="B508" s="284" t="s">
        <v>383</v>
      </c>
      <c r="C508" s="285">
        <v>18033</v>
      </c>
      <c r="D508" s="285">
        <v>12627</v>
      </c>
      <c r="E508" s="286">
        <f t="shared" si="7"/>
        <v>0.700216270171353</v>
      </c>
      <c r="F508" s="287"/>
    </row>
    <row r="509" s="240" customFormat="1" spans="1:7">
      <c r="A509" s="240">
        <v>5</v>
      </c>
      <c r="B509" s="290" t="s">
        <v>384</v>
      </c>
      <c r="C509" s="285">
        <v>1971</v>
      </c>
      <c r="D509" s="285">
        <v>1381</v>
      </c>
      <c r="E509" s="286">
        <f t="shared" si="7"/>
        <v>0.700659563673262</v>
      </c>
      <c r="F509" s="287"/>
      <c r="G509" s="289"/>
    </row>
    <row r="510" s="240" customFormat="1" spans="2:8">
      <c r="B510" s="287" t="s">
        <v>44</v>
      </c>
      <c r="C510" s="285">
        <v>510</v>
      </c>
      <c r="D510" s="285">
        <v>357</v>
      </c>
      <c r="E510" s="286">
        <f t="shared" si="7"/>
        <v>0.7</v>
      </c>
      <c r="F510" s="287"/>
      <c r="H510" s="281"/>
    </row>
    <row r="511" s="240" customFormat="1" spans="2:8">
      <c r="B511" s="287" t="s">
        <v>45</v>
      </c>
      <c r="C511" s="285">
        <v>0</v>
      </c>
      <c r="D511" s="285">
        <v>0</v>
      </c>
      <c r="E511" s="286" t="e">
        <f t="shared" si="7"/>
        <v>#DIV/0!</v>
      </c>
      <c r="F511" s="287"/>
      <c r="H511" s="281"/>
    </row>
    <row r="512" s="240" customFormat="1" spans="2:8">
      <c r="B512" s="287" t="s">
        <v>46</v>
      </c>
      <c r="C512" s="285">
        <v>0</v>
      </c>
      <c r="D512" s="285">
        <v>0</v>
      </c>
      <c r="E512" s="286" t="e">
        <f t="shared" si="7"/>
        <v>#DIV/0!</v>
      </c>
      <c r="F512" s="287"/>
      <c r="H512" s="281"/>
    </row>
    <row r="513" s="240" customFormat="1" spans="2:8">
      <c r="B513" s="287" t="s">
        <v>385</v>
      </c>
      <c r="C513" s="285">
        <v>143</v>
      </c>
      <c r="D513" s="285">
        <v>100</v>
      </c>
      <c r="E513" s="286">
        <f t="shared" si="7"/>
        <v>0.699300699300699</v>
      </c>
      <c r="F513" s="287"/>
      <c r="H513" s="281"/>
    </row>
    <row r="514" s="240" customFormat="1" spans="2:8">
      <c r="B514" s="287" t="s">
        <v>386</v>
      </c>
      <c r="C514" s="285">
        <v>2</v>
      </c>
      <c r="D514" s="285">
        <v>2</v>
      </c>
      <c r="E514" s="286">
        <f t="shared" si="7"/>
        <v>1</v>
      </c>
      <c r="F514" s="287"/>
      <c r="H514" s="281"/>
    </row>
    <row r="515" s="240" customFormat="1" spans="2:8">
      <c r="B515" s="287" t="s">
        <v>387</v>
      </c>
      <c r="C515" s="285">
        <v>0</v>
      </c>
      <c r="D515" s="285">
        <v>0</v>
      </c>
      <c r="E515" s="286" t="e">
        <f t="shared" si="7"/>
        <v>#DIV/0!</v>
      </c>
      <c r="F515" s="287"/>
      <c r="H515" s="281"/>
    </row>
    <row r="516" s="240" customFormat="1" spans="2:8">
      <c r="B516" s="287" t="s">
        <v>388</v>
      </c>
      <c r="C516" s="285">
        <v>0</v>
      </c>
      <c r="D516" s="285">
        <v>0</v>
      </c>
      <c r="E516" s="286" t="e">
        <f t="shared" si="7"/>
        <v>#DIV/0!</v>
      </c>
      <c r="F516" s="287"/>
      <c r="H516" s="281"/>
    </row>
    <row r="517" s="240" customFormat="1" spans="2:8">
      <c r="B517" s="287" t="s">
        <v>389</v>
      </c>
      <c r="C517" s="285">
        <v>3</v>
      </c>
      <c r="D517" s="285">
        <v>2</v>
      </c>
      <c r="E517" s="286">
        <f t="shared" ref="E517:E580" si="8">D517/C517</f>
        <v>0.666666666666667</v>
      </c>
      <c r="F517" s="287"/>
      <c r="H517" s="281"/>
    </row>
    <row r="518" s="240" customFormat="1" spans="2:8">
      <c r="B518" s="287" t="s">
        <v>390</v>
      </c>
      <c r="C518" s="285">
        <v>113</v>
      </c>
      <c r="D518" s="285">
        <v>79</v>
      </c>
      <c r="E518" s="286">
        <f t="shared" si="8"/>
        <v>0.699115044247788</v>
      </c>
      <c r="F518" s="287"/>
      <c r="H518" s="281"/>
    </row>
    <row r="519" s="240" customFormat="1" spans="2:8">
      <c r="B519" s="287" t="s">
        <v>391</v>
      </c>
      <c r="C519" s="285">
        <v>5</v>
      </c>
      <c r="D519" s="285">
        <v>4</v>
      </c>
      <c r="E519" s="286">
        <f t="shared" si="8"/>
        <v>0.8</v>
      </c>
      <c r="F519" s="287"/>
      <c r="H519" s="281"/>
    </row>
    <row r="520" s="240" customFormat="1" spans="2:8">
      <c r="B520" s="287" t="s">
        <v>392</v>
      </c>
      <c r="C520" s="285">
        <v>1</v>
      </c>
      <c r="D520" s="285">
        <v>1</v>
      </c>
      <c r="E520" s="286">
        <f t="shared" si="8"/>
        <v>1</v>
      </c>
      <c r="F520" s="287"/>
      <c r="H520" s="281"/>
    </row>
    <row r="521" s="240" customFormat="1" spans="2:8">
      <c r="B521" s="287" t="s">
        <v>393</v>
      </c>
      <c r="C521" s="285">
        <v>183</v>
      </c>
      <c r="D521" s="285">
        <v>128</v>
      </c>
      <c r="E521" s="286">
        <f t="shared" si="8"/>
        <v>0.699453551912568</v>
      </c>
      <c r="F521" s="287"/>
      <c r="H521" s="281"/>
    </row>
    <row r="522" s="240" customFormat="1" spans="2:8">
      <c r="B522" s="287" t="s">
        <v>394</v>
      </c>
      <c r="C522" s="285">
        <v>96</v>
      </c>
      <c r="D522" s="285">
        <v>67</v>
      </c>
      <c r="E522" s="286">
        <f t="shared" si="8"/>
        <v>0.697916666666667</v>
      </c>
      <c r="F522" s="287"/>
      <c r="H522" s="281"/>
    </row>
    <row r="523" s="240" customFormat="1" spans="2:8">
      <c r="B523" s="287" t="s">
        <v>395</v>
      </c>
      <c r="C523" s="285">
        <v>18</v>
      </c>
      <c r="D523" s="285">
        <v>13</v>
      </c>
      <c r="E523" s="286">
        <f t="shared" si="8"/>
        <v>0.722222222222222</v>
      </c>
      <c r="F523" s="287"/>
      <c r="H523" s="281"/>
    </row>
    <row r="524" s="240" customFormat="1" spans="2:8">
      <c r="B524" s="287" t="s">
        <v>396</v>
      </c>
      <c r="C524" s="285">
        <v>897</v>
      </c>
      <c r="D524" s="285">
        <v>628</v>
      </c>
      <c r="E524" s="286">
        <f t="shared" si="8"/>
        <v>0.700111482720178</v>
      </c>
      <c r="F524" s="287"/>
      <c r="H524" s="281"/>
    </row>
    <row r="525" s="240" customFormat="1" spans="1:7">
      <c r="A525" s="240">
        <v>5</v>
      </c>
      <c r="B525" s="290" t="s">
        <v>397</v>
      </c>
      <c r="C525" s="285">
        <v>2908</v>
      </c>
      <c r="D525" s="285">
        <v>2036</v>
      </c>
      <c r="E525" s="286">
        <f t="shared" si="8"/>
        <v>0.700137551581843</v>
      </c>
      <c r="F525" s="287"/>
      <c r="G525" s="289"/>
    </row>
    <row r="526" s="240" customFormat="1" spans="2:8">
      <c r="B526" s="287" t="s">
        <v>44</v>
      </c>
      <c r="C526" s="285">
        <v>95</v>
      </c>
      <c r="D526" s="285">
        <v>67</v>
      </c>
      <c r="E526" s="286">
        <f t="shared" si="8"/>
        <v>0.705263157894737</v>
      </c>
      <c r="F526" s="287"/>
      <c r="H526" s="281"/>
    </row>
    <row r="527" s="240" customFormat="1" spans="2:8">
      <c r="B527" s="287" t="s">
        <v>45</v>
      </c>
      <c r="C527" s="285">
        <v>0</v>
      </c>
      <c r="D527" s="285">
        <v>0</v>
      </c>
      <c r="E527" s="286" t="e">
        <f t="shared" si="8"/>
        <v>#DIV/0!</v>
      </c>
      <c r="F527" s="287"/>
      <c r="H527" s="281"/>
    </row>
    <row r="528" s="240" customFormat="1" spans="2:8">
      <c r="B528" s="287" t="s">
        <v>46</v>
      </c>
      <c r="C528" s="285">
        <v>0</v>
      </c>
      <c r="D528" s="285">
        <v>0</v>
      </c>
      <c r="E528" s="286" t="e">
        <f t="shared" si="8"/>
        <v>#DIV/0!</v>
      </c>
      <c r="F528" s="287"/>
      <c r="H528" s="281"/>
    </row>
    <row r="529" s="240" customFormat="1" spans="2:8">
      <c r="B529" s="287" t="s">
        <v>398</v>
      </c>
      <c r="C529" s="285">
        <v>534</v>
      </c>
      <c r="D529" s="285">
        <v>374</v>
      </c>
      <c r="E529" s="286">
        <f t="shared" si="8"/>
        <v>0.700374531835206</v>
      </c>
      <c r="F529" s="287"/>
      <c r="H529" s="281"/>
    </row>
    <row r="530" s="240" customFormat="1" spans="2:8">
      <c r="B530" s="287" t="s">
        <v>399</v>
      </c>
      <c r="C530" s="285">
        <v>0</v>
      </c>
      <c r="D530" s="285">
        <v>0</v>
      </c>
      <c r="E530" s="286" t="e">
        <f t="shared" si="8"/>
        <v>#DIV/0!</v>
      </c>
      <c r="F530" s="287"/>
      <c r="H530" s="281"/>
    </row>
    <row r="531" s="240" customFormat="1" spans="2:8">
      <c r="B531" s="287" t="s">
        <v>400</v>
      </c>
      <c r="C531" s="285">
        <v>20</v>
      </c>
      <c r="D531" s="285">
        <v>14</v>
      </c>
      <c r="E531" s="286">
        <f t="shared" si="8"/>
        <v>0.7</v>
      </c>
      <c r="F531" s="287"/>
      <c r="H531" s="281"/>
    </row>
    <row r="532" s="240" customFormat="1" spans="2:8">
      <c r="B532" s="287" t="s">
        <v>401</v>
      </c>
      <c r="C532" s="285">
        <v>2259</v>
      </c>
      <c r="D532" s="285">
        <v>1581</v>
      </c>
      <c r="E532" s="286">
        <f t="shared" si="8"/>
        <v>0.699867197875166</v>
      </c>
      <c r="F532" s="287"/>
      <c r="H532" s="281"/>
    </row>
    <row r="533" s="240" customFormat="1" spans="1:7">
      <c r="A533" s="240">
        <v>5</v>
      </c>
      <c r="B533" s="290" t="s">
        <v>402</v>
      </c>
      <c r="C533" s="285">
        <v>470</v>
      </c>
      <c r="D533" s="285">
        <v>330</v>
      </c>
      <c r="E533" s="286">
        <f t="shared" si="8"/>
        <v>0.702127659574468</v>
      </c>
      <c r="F533" s="287"/>
      <c r="G533" s="289"/>
    </row>
    <row r="534" s="240" customFormat="1" spans="2:8">
      <c r="B534" s="287" t="s">
        <v>44</v>
      </c>
      <c r="C534" s="285">
        <v>171</v>
      </c>
      <c r="D534" s="285">
        <v>120</v>
      </c>
      <c r="E534" s="286">
        <f t="shared" si="8"/>
        <v>0.701754385964912</v>
      </c>
      <c r="F534" s="287"/>
      <c r="H534" s="281"/>
    </row>
    <row r="535" s="240" customFormat="1" spans="2:8">
      <c r="B535" s="287" t="s">
        <v>45</v>
      </c>
      <c r="C535" s="285">
        <v>0</v>
      </c>
      <c r="D535" s="285">
        <v>0</v>
      </c>
      <c r="E535" s="286" t="e">
        <f t="shared" si="8"/>
        <v>#DIV/0!</v>
      </c>
      <c r="F535" s="287"/>
      <c r="H535" s="281"/>
    </row>
    <row r="536" s="240" customFormat="1" spans="2:8">
      <c r="B536" s="287" t="s">
        <v>46</v>
      </c>
      <c r="C536" s="285">
        <v>0</v>
      </c>
      <c r="D536" s="285">
        <v>0</v>
      </c>
      <c r="E536" s="286" t="e">
        <f t="shared" si="8"/>
        <v>#DIV/0!</v>
      </c>
      <c r="F536" s="287"/>
      <c r="H536" s="281"/>
    </row>
    <row r="537" s="240" customFormat="1" spans="2:8">
      <c r="B537" s="287" t="s">
        <v>403</v>
      </c>
      <c r="C537" s="285">
        <v>51</v>
      </c>
      <c r="D537" s="285">
        <v>36</v>
      </c>
      <c r="E537" s="286">
        <f t="shared" si="8"/>
        <v>0.705882352941177</v>
      </c>
      <c r="F537" s="287"/>
      <c r="H537" s="281"/>
    </row>
    <row r="538" s="240" customFormat="1" spans="2:8">
      <c r="B538" s="287" t="s">
        <v>404</v>
      </c>
      <c r="C538" s="285">
        <v>0</v>
      </c>
      <c r="D538" s="285">
        <v>0</v>
      </c>
      <c r="E538" s="286" t="e">
        <f t="shared" si="8"/>
        <v>#DIV/0!</v>
      </c>
      <c r="F538" s="287"/>
      <c r="H538" s="281"/>
    </row>
    <row r="539" s="240" customFormat="1" spans="2:8">
      <c r="B539" s="287" t="s">
        <v>405</v>
      </c>
      <c r="C539" s="285">
        <v>53</v>
      </c>
      <c r="D539" s="285">
        <v>37</v>
      </c>
      <c r="E539" s="286">
        <f t="shared" si="8"/>
        <v>0.69811320754717</v>
      </c>
      <c r="F539" s="287"/>
      <c r="H539" s="281"/>
    </row>
    <row r="540" s="240" customFormat="1" spans="2:8">
      <c r="B540" s="287" t="s">
        <v>406</v>
      </c>
      <c r="C540" s="285">
        <v>8</v>
      </c>
      <c r="D540" s="285">
        <v>6</v>
      </c>
      <c r="E540" s="286">
        <f t="shared" si="8"/>
        <v>0.75</v>
      </c>
      <c r="F540" s="287"/>
      <c r="H540" s="281"/>
    </row>
    <row r="541" s="240" customFormat="1" spans="2:8">
      <c r="B541" s="287" t="s">
        <v>407</v>
      </c>
      <c r="C541" s="285">
        <v>43</v>
      </c>
      <c r="D541" s="285">
        <v>30</v>
      </c>
      <c r="E541" s="286">
        <f t="shared" si="8"/>
        <v>0.697674418604651</v>
      </c>
      <c r="F541" s="287"/>
      <c r="H541" s="281"/>
    </row>
    <row r="542" s="240" customFormat="1" spans="2:8">
      <c r="B542" s="287" t="s">
        <v>408</v>
      </c>
      <c r="C542" s="285">
        <v>0</v>
      </c>
      <c r="D542" s="285">
        <v>0</v>
      </c>
      <c r="E542" s="286" t="e">
        <f t="shared" si="8"/>
        <v>#DIV/0!</v>
      </c>
      <c r="F542" s="287"/>
      <c r="H542" s="281"/>
    </row>
    <row r="543" s="240" customFormat="1" spans="2:8">
      <c r="B543" s="287" t="s">
        <v>409</v>
      </c>
      <c r="C543" s="285">
        <v>144</v>
      </c>
      <c r="D543" s="285">
        <v>101</v>
      </c>
      <c r="E543" s="286">
        <f t="shared" si="8"/>
        <v>0.701388888888889</v>
      </c>
      <c r="F543" s="287"/>
      <c r="H543" s="281"/>
    </row>
    <row r="544" s="240" customFormat="1" spans="1:7">
      <c r="A544" s="240">
        <v>5</v>
      </c>
      <c r="B544" s="290" t="s">
        <v>410</v>
      </c>
      <c r="C544" s="285">
        <v>785</v>
      </c>
      <c r="D544" s="285">
        <v>550</v>
      </c>
      <c r="E544" s="286">
        <f t="shared" si="8"/>
        <v>0.700636942675159</v>
      </c>
      <c r="F544" s="287"/>
      <c r="G544" s="289"/>
    </row>
    <row r="545" s="240" customFormat="1" spans="2:8">
      <c r="B545" s="287" t="s">
        <v>44</v>
      </c>
      <c r="C545" s="285">
        <v>0</v>
      </c>
      <c r="D545" s="285">
        <v>0</v>
      </c>
      <c r="E545" s="286" t="e">
        <f t="shared" si="8"/>
        <v>#DIV/0!</v>
      </c>
      <c r="F545" s="287"/>
      <c r="H545" s="281"/>
    </row>
    <row r="546" s="240" customFormat="1" spans="2:8">
      <c r="B546" s="287" t="s">
        <v>45</v>
      </c>
      <c r="C546" s="285">
        <v>0</v>
      </c>
      <c r="D546" s="285">
        <v>0</v>
      </c>
      <c r="E546" s="286" t="e">
        <f t="shared" si="8"/>
        <v>#DIV/0!</v>
      </c>
      <c r="F546" s="287"/>
      <c r="H546" s="281"/>
    </row>
    <row r="547" s="240" customFormat="1" spans="2:8">
      <c r="B547" s="287" t="s">
        <v>46</v>
      </c>
      <c r="C547" s="285">
        <v>0</v>
      </c>
      <c r="D547" s="285">
        <v>0</v>
      </c>
      <c r="E547" s="286" t="e">
        <f t="shared" si="8"/>
        <v>#DIV/0!</v>
      </c>
      <c r="F547" s="287"/>
      <c r="H547" s="281"/>
    </row>
    <row r="548" s="240" customFormat="1" spans="2:8">
      <c r="B548" s="287" t="s">
        <v>411</v>
      </c>
      <c r="C548" s="285">
        <v>0</v>
      </c>
      <c r="D548" s="285">
        <v>0</v>
      </c>
      <c r="E548" s="286" t="e">
        <f t="shared" si="8"/>
        <v>#DIV/0!</v>
      </c>
      <c r="F548" s="287"/>
      <c r="H548" s="281"/>
    </row>
    <row r="549" s="240" customFormat="1" spans="2:8">
      <c r="B549" s="287" t="s">
        <v>412</v>
      </c>
      <c r="C549" s="285">
        <v>0</v>
      </c>
      <c r="D549" s="285">
        <v>0</v>
      </c>
      <c r="E549" s="286" t="e">
        <f t="shared" si="8"/>
        <v>#DIV/0!</v>
      </c>
      <c r="F549" s="287"/>
      <c r="H549" s="281"/>
    </row>
    <row r="550" s="240" customFormat="1" spans="2:8">
      <c r="B550" s="287" t="s">
        <v>413</v>
      </c>
      <c r="C550" s="285">
        <v>0</v>
      </c>
      <c r="D550" s="285">
        <v>0</v>
      </c>
      <c r="E550" s="286" t="e">
        <f t="shared" si="8"/>
        <v>#DIV/0!</v>
      </c>
      <c r="F550" s="287"/>
      <c r="H550" s="281"/>
    </row>
    <row r="551" s="240" customFormat="1" spans="2:8">
      <c r="B551" s="287" t="s">
        <v>414</v>
      </c>
      <c r="C551" s="285">
        <v>785</v>
      </c>
      <c r="D551" s="285">
        <v>550</v>
      </c>
      <c r="E551" s="286">
        <f t="shared" si="8"/>
        <v>0.700636942675159</v>
      </c>
      <c r="F551" s="287"/>
      <c r="H551" s="281"/>
    </row>
    <row r="552" s="240" customFormat="1" spans="2:8">
      <c r="B552" s="287" t="s">
        <v>415</v>
      </c>
      <c r="C552" s="285">
        <v>0</v>
      </c>
      <c r="D552" s="285">
        <v>0</v>
      </c>
      <c r="E552" s="286" t="e">
        <f t="shared" si="8"/>
        <v>#DIV/0!</v>
      </c>
      <c r="F552" s="287"/>
      <c r="H552" s="281"/>
    </row>
    <row r="553" s="240" customFormat="1" spans="1:7">
      <c r="A553" s="240">
        <v>5</v>
      </c>
      <c r="B553" s="290" t="s">
        <v>416</v>
      </c>
      <c r="C553" s="285">
        <v>615</v>
      </c>
      <c r="D553" s="285">
        <v>431</v>
      </c>
      <c r="E553" s="286">
        <f t="shared" si="8"/>
        <v>0.700813008130081</v>
      </c>
      <c r="F553" s="287"/>
      <c r="G553" s="289"/>
    </row>
    <row r="554" s="240" customFormat="1" spans="2:8">
      <c r="B554" s="287" t="s">
        <v>44</v>
      </c>
      <c r="C554" s="285">
        <v>421</v>
      </c>
      <c r="D554" s="285">
        <v>295</v>
      </c>
      <c r="E554" s="286">
        <f t="shared" si="8"/>
        <v>0.700712589073634</v>
      </c>
      <c r="F554" s="287"/>
      <c r="H554" s="281"/>
    </row>
    <row r="555" s="240" customFormat="1" spans="2:8">
      <c r="B555" s="287" t="s">
        <v>45</v>
      </c>
      <c r="C555" s="285">
        <v>0</v>
      </c>
      <c r="D555" s="285">
        <v>0</v>
      </c>
      <c r="E555" s="286" t="e">
        <f t="shared" si="8"/>
        <v>#DIV/0!</v>
      </c>
      <c r="F555" s="287"/>
      <c r="H555" s="281"/>
    </row>
    <row r="556" s="240" customFormat="1" spans="2:8">
      <c r="B556" s="287" t="s">
        <v>46</v>
      </c>
      <c r="C556" s="285">
        <v>0</v>
      </c>
      <c r="D556" s="285">
        <v>0</v>
      </c>
      <c r="E556" s="286" t="e">
        <f t="shared" si="8"/>
        <v>#DIV/0!</v>
      </c>
      <c r="F556" s="287"/>
      <c r="H556" s="281"/>
    </row>
    <row r="557" s="240" customFormat="1" spans="2:8">
      <c r="B557" s="287" t="s">
        <v>417</v>
      </c>
      <c r="C557" s="285">
        <v>6</v>
      </c>
      <c r="D557" s="285">
        <v>4</v>
      </c>
      <c r="E557" s="286">
        <f t="shared" si="8"/>
        <v>0.666666666666667</v>
      </c>
      <c r="F557" s="287"/>
      <c r="H557" s="281"/>
    </row>
    <row r="558" s="240" customFormat="1" spans="2:8">
      <c r="B558" s="287" t="s">
        <v>418</v>
      </c>
      <c r="C558" s="285">
        <v>0</v>
      </c>
      <c r="D558" s="285">
        <v>0</v>
      </c>
      <c r="E558" s="286" t="e">
        <f t="shared" si="8"/>
        <v>#DIV/0!</v>
      </c>
      <c r="F558" s="287"/>
      <c r="H558" s="281"/>
    </row>
    <row r="559" s="240" customFormat="1" spans="2:8">
      <c r="B559" s="287" t="s">
        <v>419</v>
      </c>
      <c r="C559" s="285">
        <v>188</v>
      </c>
      <c r="D559" s="285">
        <v>132</v>
      </c>
      <c r="E559" s="286">
        <f t="shared" si="8"/>
        <v>0.702127659574468</v>
      </c>
      <c r="F559" s="287"/>
      <c r="H559" s="281"/>
    </row>
    <row r="560" s="240" customFormat="1" spans="1:7">
      <c r="A560" s="240">
        <v>5</v>
      </c>
      <c r="B560" s="290" t="s">
        <v>420</v>
      </c>
      <c r="C560" s="285">
        <v>11284</v>
      </c>
      <c r="D560" s="285">
        <v>7899</v>
      </c>
      <c r="E560" s="286">
        <f t="shared" si="8"/>
        <v>0.700017724211273</v>
      </c>
      <c r="F560" s="287"/>
      <c r="G560" s="289"/>
    </row>
    <row r="561" s="240" customFormat="1" spans="2:8">
      <c r="B561" s="287" t="s">
        <v>421</v>
      </c>
      <c r="C561" s="285">
        <v>437</v>
      </c>
      <c r="D561" s="285">
        <v>306</v>
      </c>
      <c r="E561" s="286">
        <f t="shared" si="8"/>
        <v>0.700228832951945</v>
      </c>
      <c r="F561" s="287"/>
      <c r="H561" s="281"/>
    </row>
    <row r="562" s="240" customFormat="1" spans="2:8">
      <c r="B562" s="287" t="s">
        <v>422</v>
      </c>
      <c r="C562" s="285">
        <v>10</v>
      </c>
      <c r="D562" s="285">
        <v>7</v>
      </c>
      <c r="E562" s="286">
        <f t="shared" si="8"/>
        <v>0.7</v>
      </c>
      <c r="F562" s="287"/>
      <c r="H562" s="281"/>
    </row>
    <row r="563" s="240" customFormat="1" spans="2:8">
      <c r="B563" s="287" t="s">
        <v>423</v>
      </c>
      <c r="C563" s="285">
        <v>10837</v>
      </c>
      <c r="D563" s="285">
        <v>7586</v>
      </c>
      <c r="E563" s="286">
        <f t="shared" si="8"/>
        <v>0.700009227646027</v>
      </c>
      <c r="F563" s="287"/>
      <c r="H563" s="281"/>
    </row>
    <row r="564" s="240" customFormat="1" spans="1:6">
      <c r="A564" s="240">
        <v>3</v>
      </c>
      <c r="B564" s="284" t="s">
        <v>424</v>
      </c>
      <c r="C564" s="285">
        <v>137040</v>
      </c>
      <c r="D564" s="285">
        <v>97729</v>
      </c>
      <c r="E564" s="286">
        <f t="shared" si="8"/>
        <v>0.713142148277875</v>
      </c>
      <c r="F564" s="287"/>
    </row>
    <row r="565" s="240" customFormat="1" spans="1:7">
      <c r="A565" s="240">
        <v>5</v>
      </c>
      <c r="B565" s="290" t="s">
        <v>425</v>
      </c>
      <c r="C565" s="285">
        <v>3633</v>
      </c>
      <c r="D565" s="285">
        <v>2544</v>
      </c>
      <c r="E565" s="286">
        <f t="shared" si="8"/>
        <v>0.700247729149463</v>
      </c>
      <c r="F565" s="287"/>
      <c r="G565" s="289"/>
    </row>
    <row r="566" s="240" customFormat="1" spans="2:8">
      <c r="B566" s="287" t="s">
        <v>44</v>
      </c>
      <c r="C566" s="285">
        <v>748</v>
      </c>
      <c r="D566" s="285">
        <v>524</v>
      </c>
      <c r="E566" s="286">
        <f t="shared" si="8"/>
        <v>0.700534759358289</v>
      </c>
      <c r="F566" s="287"/>
      <c r="H566" s="281"/>
    </row>
    <row r="567" s="240" customFormat="1" spans="2:8">
      <c r="B567" s="287" t="s">
        <v>45</v>
      </c>
      <c r="C567" s="285">
        <v>0</v>
      </c>
      <c r="D567" s="285">
        <v>0</v>
      </c>
      <c r="E567" s="286" t="e">
        <f t="shared" si="8"/>
        <v>#DIV/0!</v>
      </c>
      <c r="F567" s="287"/>
      <c r="H567" s="281"/>
    </row>
    <row r="568" s="240" customFormat="1" spans="2:8">
      <c r="B568" s="287" t="s">
        <v>46</v>
      </c>
      <c r="C568" s="285">
        <v>0</v>
      </c>
      <c r="D568" s="285">
        <v>0</v>
      </c>
      <c r="E568" s="286" t="e">
        <f t="shared" si="8"/>
        <v>#DIV/0!</v>
      </c>
      <c r="F568" s="287"/>
      <c r="H568" s="281"/>
    </row>
    <row r="569" s="240" customFormat="1" spans="2:8">
      <c r="B569" s="287" t="s">
        <v>426</v>
      </c>
      <c r="C569" s="285">
        <v>12</v>
      </c>
      <c r="D569" s="285">
        <v>8</v>
      </c>
      <c r="E569" s="286">
        <f t="shared" si="8"/>
        <v>0.666666666666667</v>
      </c>
      <c r="F569" s="287"/>
      <c r="H569" s="281"/>
    </row>
    <row r="570" s="240" customFormat="1" spans="2:8">
      <c r="B570" s="287" t="s">
        <v>427</v>
      </c>
      <c r="C570" s="285">
        <v>116</v>
      </c>
      <c r="D570" s="285">
        <v>81</v>
      </c>
      <c r="E570" s="286">
        <f t="shared" si="8"/>
        <v>0.698275862068966</v>
      </c>
      <c r="F570" s="287"/>
      <c r="H570" s="281"/>
    </row>
    <row r="571" s="240" customFormat="1" spans="2:8">
      <c r="B571" s="287" t="s">
        <v>428</v>
      </c>
      <c r="C571" s="285">
        <v>648</v>
      </c>
      <c r="D571" s="285">
        <v>454</v>
      </c>
      <c r="E571" s="286">
        <f t="shared" si="8"/>
        <v>0.700617283950617</v>
      </c>
      <c r="F571" s="287"/>
      <c r="H571" s="281"/>
    </row>
    <row r="572" s="240" customFormat="1" spans="2:8">
      <c r="B572" s="287" t="s">
        <v>429</v>
      </c>
      <c r="C572" s="285">
        <v>0</v>
      </c>
      <c r="D572" s="285">
        <v>0</v>
      </c>
      <c r="E572" s="286" t="e">
        <f t="shared" si="8"/>
        <v>#DIV/0!</v>
      </c>
      <c r="F572" s="287"/>
      <c r="H572" s="281"/>
    </row>
    <row r="573" s="240" customFormat="1" spans="2:8">
      <c r="B573" s="287" t="s">
        <v>85</v>
      </c>
      <c r="C573" s="285">
        <v>23</v>
      </c>
      <c r="D573" s="285">
        <v>16</v>
      </c>
      <c r="E573" s="286">
        <f t="shared" si="8"/>
        <v>0.695652173913043</v>
      </c>
      <c r="F573" s="287"/>
      <c r="H573" s="281"/>
    </row>
    <row r="574" s="240" customFormat="1" spans="2:8">
      <c r="B574" s="287" t="s">
        <v>430</v>
      </c>
      <c r="C574" s="285">
        <v>2005</v>
      </c>
      <c r="D574" s="285">
        <v>1404</v>
      </c>
      <c r="E574" s="286">
        <f t="shared" si="8"/>
        <v>0.700249376558604</v>
      </c>
      <c r="F574" s="287"/>
      <c r="H574" s="281"/>
    </row>
    <row r="575" s="240" customFormat="1" spans="2:8">
      <c r="B575" s="287" t="s">
        <v>431</v>
      </c>
      <c r="C575" s="285">
        <v>0</v>
      </c>
      <c r="D575" s="285">
        <v>0</v>
      </c>
      <c r="E575" s="286" t="e">
        <f t="shared" si="8"/>
        <v>#DIV/0!</v>
      </c>
      <c r="F575" s="284"/>
      <c r="H575" s="281"/>
    </row>
    <row r="576" s="240" customFormat="1" spans="2:8">
      <c r="B576" s="287" t="s">
        <v>432</v>
      </c>
      <c r="C576" s="285">
        <v>0</v>
      </c>
      <c r="D576" s="285">
        <v>0</v>
      </c>
      <c r="E576" s="286" t="e">
        <f t="shared" si="8"/>
        <v>#DIV/0!</v>
      </c>
      <c r="F576" s="284"/>
      <c r="H576" s="281"/>
    </row>
    <row r="577" s="240" customFormat="1" spans="2:8">
      <c r="B577" s="287" t="s">
        <v>433</v>
      </c>
      <c r="C577" s="285">
        <v>0</v>
      </c>
      <c r="D577" s="285">
        <v>0</v>
      </c>
      <c r="E577" s="286" t="e">
        <f t="shared" si="8"/>
        <v>#DIV/0!</v>
      </c>
      <c r="F577" s="287"/>
      <c r="H577" s="281"/>
    </row>
    <row r="578" s="240" customFormat="1" spans="2:8">
      <c r="B578" s="287" t="s">
        <v>434</v>
      </c>
      <c r="C578" s="285">
        <v>81</v>
      </c>
      <c r="D578" s="285">
        <v>57</v>
      </c>
      <c r="E578" s="286">
        <f t="shared" si="8"/>
        <v>0.703703703703704</v>
      </c>
      <c r="F578" s="287"/>
      <c r="H578" s="281"/>
    </row>
    <row r="579" s="240" customFormat="1" spans="1:7">
      <c r="A579" s="240">
        <v>5</v>
      </c>
      <c r="B579" s="290" t="s">
        <v>435</v>
      </c>
      <c r="C579" s="285">
        <v>3095</v>
      </c>
      <c r="D579" s="285">
        <v>2167</v>
      </c>
      <c r="E579" s="286">
        <f t="shared" si="8"/>
        <v>0.70016155088853</v>
      </c>
      <c r="F579" s="287"/>
      <c r="G579" s="289"/>
    </row>
    <row r="580" s="240" customFormat="1" spans="2:8">
      <c r="B580" s="287" t="s">
        <v>44</v>
      </c>
      <c r="C580" s="285">
        <v>920</v>
      </c>
      <c r="D580" s="285">
        <v>644</v>
      </c>
      <c r="E580" s="286">
        <f t="shared" si="8"/>
        <v>0.7</v>
      </c>
      <c r="F580" s="287"/>
      <c r="H580" s="281"/>
    </row>
    <row r="581" s="240" customFormat="1" spans="2:8">
      <c r="B581" s="287" t="s">
        <v>45</v>
      </c>
      <c r="C581" s="285">
        <v>14</v>
      </c>
      <c r="D581" s="285">
        <v>10</v>
      </c>
      <c r="E581" s="286">
        <f t="shared" ref="E581:E644" si="9">D581/C581</f>
        <v>0.714285714285714</v>
      </c>
      <c r="F581" s="287"/>
      <c r="H581" s="281"/>
    </row>
    <row r="582" s="240" customFormat="1" spans="2:8">
      <c r="B582" s="287" t="s">
        <v>46</v>
      </c>
      <c r="C582" s="285">
        <v>0</v>
      </c>
      <c r="D582" s="285">
        <v>0</v>
      </c>
      <c r="E582" s="286" t="e">
        <f t="shared" si="9"/>
        <v>#DIV/0!</v>
      </c>
      <c r="F582" s="284"/>
      <c r="H582" s="281"/>
    </row>
    <row r="583" s="240" customFormat="1" spans="2:8">
      <c r="B583" s="287" t="s">
        <v>436</v>
      </c>
      <c r="C583" s="285">
        <v>0</v>
      </c>
      <c r="D583" s="285">
        <v>0</v>
      </c>
      <c r="E583" s="286" t="e">
        <f t="shared" si="9"/>
        <v>#DIV/0!</v>
      </c>
      <c r="F583" s="284"/>
      <c r="H583" s="281"/>
    </row>
    <row r="584" s="240" customFormat="1" spans="2:8">
      <c r="B584" s="287" t="s">
        <v>437</v>
      </c>
      <c r="C584" s="285">
        <v>5</v>
      </c>
      <c r="D584" s="285">
        <v>4</v>
      </c>
      <c r="E584" s="286">
        <f t="shared" si="9"/>
        <v>0.8</v>
      </c>
      <c r="F584" s="284"/>
      <c r="H584" s="281"/>
    </row>
    <row r="585" s="240" customFormat="1" spans="2:8">
      <c r="B585" s="287" t="s">
        <v>438</v>
      </c>
      <c r="C585" s="285">
        <v>1752</v>
      </c>
      <c r="D585" s="285">
        <v>1226</v>
      </c>
      <c r="E585" s="286">
        <f t="shared" si="9"/>
        <v>0.699771689497717</v>
      </c>
      <c r="F585" s="287"/>
      <c r="H585" s="281"/>
    </row>
    <row r="586" s="240" customFormat="1" spans="2:8">
      <c r="B586" s="287" t="s">
        <v>439</v>
      </c>
      <c r="C586" s="285">
        <v>404</v>
      </c>
      <c r="D586" s="285">
        <v>283</v>
      </c>
      <c r="E586" s="286">
        <f t="shared" si="9"/>
        <v>0.70049504950495</v>
      </c>
      <c r="F586" s="287"/>
      <c r="H586" s="281"/>
    </row>
    <row r="587" s="240" customFormat="1" spans="1:7">
      <c r="A587" s="240">
        <v>5</v>
      </c>
      <c r="B587" s="290" t="s">
        <v>440</v>
      </c>
      <c r="C587" s="285">
        <v>0</v>
      </c>
      <c r="D587" s="285">
        <v>0</v>
      </c>
      <c r="E587" s="286" t="e">
        <f t="shared" si="9"/>
        <v>#DIV/0!</v>
      </c>
      <c r="F587" s="287"/>
      <c r="G587" s="289"/>
    </row>
    <row r="588" s="240" customFormat="1" spans="2:8">
      <c r="B588" s="287" t="s">
        <v>441</v>
      </c>
      <c r="C588" s="285">
        <v>0</v>
      </c>
      <c r="D588" s="285">
        <v>0</v>
      </c>
      <c r="E588" s="286" t="e">
        <f t="shared" si="9"/>
        <v>#DIV/0!</v>
      </c>
      <c r="F588" s="287"/>
      <c r="H588" s="281"/>
    </row>
    <row r="589" s="240" customFormat="1" spans="1:7">
      <c r="A589" s="240">
        <v>5</v>
      </c>
      <c r="B589" s="290" t="s">
        <v>442</v>
      </c>
      <c r="C589" s="285">
        <v>29900</v>
      </c>
      <c r="D589" s="285">
        <v>20930</v>
      </c>
      <c r="E589" s="286">
        <f t="shared" si="9"/>
        <v>0.7</v>
      </c>
      <c r="F589" s="287"/>
      <c r="G589" s="289"/>
    </row>
    <row r="590" s="240" customFormat="1" spans="2:8">
      <c r="B590" s="287" t="s">
        <v>443</v>
      </c>
      <c r="C590" s="285">
        <v>46</v>
      </c>
      <c r="D590" s="285">
        <v>32</v>
      </c>
      <c r="E590" s="286">
        <f t="shared" si="9"/>
        <v>0.695652173913043</v>
      </c>
      <c r="F590" s="287"/>
      <c r="H590" s="281"/>
    </row>
    <row r="591" s="240" customFormat="1" spans="2:8">
      <c r="B591" s="287" t="s">
        <v>444</v>
      </c>
      <c r="C591" s="285">
        <v>0</v>
      </c>
      <c r="D591" s="285">
        <v>0</v>
      </c>
      <c r="E591" s="286" t="e">
        <f t="shared" si="9"/>
        <v>#DIV/0!</v>
      </c>
      <c r="F591" s="287"/>
      <c r="H591" s="281"/>
    </row>
    <row r="592" s="240" customFormat="1" spans="2:8">
      <c r="B592" s="287" t="s">
        <v>445</v>
      </c>
      <c r="C592" s="285">
        <v>0</v>
      </c>
      <c r="D592" s="285">
        <v>0</v>
      </c>
      <c r="E592" s="286" t="e">
        <f t="shared" si="9"/>
        <v>#DIV/0!</v>
      </c>
      <c r="F592" s="287"/>
      <c r="H592" s="281"/>
    </row>
    <row r="593" s="240" customFormat="1" spans="2:8">
      <c r="B593" s="287" t="s">
        <v>446</v>
      </c>
      <c r="C593" s="285">
        <v>87</v>
      </c>
      <c r="D593" s="285">
        <v>61</v>
      </c>
      <c r="E593" s="286">
        <f t="shared" si="9"/>
        <v>0.701149425287356</v>
      </c>
      <c r="F593" s="287"/>
      <c r="H593" s="281"/>
    </row>
    <row r="594" s="240" customFormat="1" spans="2:8">
      <c r="B594" s="287" t="s">
        <v>447</v>
      </c>
      <c r="C594" s="285">
        <v>17000</v>
      </c>
      <c r="D594" s="285">
        <v>11900</v>
      </c>
      <c r="E594" s="286">
        <f t="shared" si="9"/>
        <v>0.7</v>
      </c>
      <c r="F594" s="287"/>
      <c r="H594" s="281"/>
    </row>
    <row r="595" s="240" customFormat="1" spans="2:8">
      <c r="B595" s="287" t="s">
        <v>448</v>
      </c>
      <c r="C595" s="285">
        <v>0</v>
      </c>
      <c r="D595" s="285">
        <v>0</v>
      </c>
      <c r="E595" s="286" t="e">
        <f t="shared" si="9"/>
        <v>#DIV/0!</v>
      </c>
      <c r="F595" s="287"/>
      <c r="H595" s="281"/>
    </row>
    <row r="596" s="240" customFormat="1" spans="2:8">
      <c r="B596" s="287" t="s">
        <v>449</v>
      </c>
      <c r="C596" s="285">
        <v>12700</v>
      </c>
      <c r="D596" s="285">
        <v>8890</v>
      </c>
      <c r="E596" s="286">
        <f t="shared" si="9"/>
        <v>0.7</v>
      </c>
      <c r="F596" s="287"/>
      <c r="H596" s="281"/>
    </row>
    <row r="597" s="240" customFormat="1" spans="2:8">
      <c r="B597" s="287" t="s">
        <v>450</v>
      </c>
      <c r="C597" s="285">
        <v>67</v>
      </c>
      <c r="D597" s="285">
        <v>47</v>
      </c>
      <c r="E597" s="286">
        <f t="shared" si="9"/>
        <v>0.701492537313433</v>
      </c>
      <c r="F597" s="287"/>
      <c r="H597" s="281"/>
    </row>
    <row r="598" s="240" customFormat="1" spans="1:7">
      <c r="A598" s="240">
        <v>5</v>
      </c>
      <c r="B598" s="290" t="s">
        <v>451</v>
      </c>
      <c r="C598" s="285">
        <v>1516</v>
      </c>
      <c r="D598" s="285">
        <v>1061</v>
      </c>
      <c r="E598" s="286">
        <f t="shared" si="9"/>
        <v>0.699868073878628</v>
      </c>
      <c r="F598" s="287"/>
      <c r="G598" s="289"/>
    </row>
    <row r="599" s="240" customFormat="1" spans="2:8">
      <c r="B599" s="287" t="s">
        <v>452</v>
      </c>
      <c r="C599" s="285">
        <v>66</v>
      </c>
      <c r="D599" s="285">
        <v>46</v>
      </c>
      <c r="E599" s="286">
        <f t="shared" si="9"/>
        <v>0.696969696969697</v>
      </c>
      <c r="F599" s="287"/>
      <c r="H599" s="281"/>
    </row>
    <row r="600" s="240" customFormat="1" spans="2:8">
      <c r="B600" s="287" t="s">
        <v>453</v>
      </c>
      <c r="C600" s="285">
        <v>0</v>
      </c>
      <c r="D600" s="285">
        <v>0</v>
      </c>
      <c r="E600" s="286" t="e">
        <f t="shared" si="9"/>
        <v>#DIV/0!</v>
      </c>
      <c r="F600" s="287"/>
      <c r="H600" s="281"/>
    </row>
    <row r="601" s="240" customFormat="1" spans="2:8">
      <c r="B601" s="287" t="s">
        <v>454</v>
      </c>
      <c r="C601" s="285">
        <v>1450</v>
      </c>
      <c r="D601" s="285">
        <v>1015</v>
      </c>
      <c r="E601" s="286">
        <f t="shared" si="9"/>
        <v>0.7</v>
      </c>
      <c r="F601" s="287"/>
      <c r="H601" s="281"/>
    </row>
    <row r="602" s="240" customFormat="1" spans="1:7">
      <c r="A602" s="240">
        <v>5</v>
      </c>
      <c r="B602" s="290" t="s">
        <v>455</v>
      </c>
      <c r="C602" s="285">
        <v>2740</v>
      </c>
      <c r="D602" s="285">
        <v>1918</v>
      </c>
      <c r="E602" s="286">
        <f t="shared" si="9"/>
        <v>0.7</v>
      </c>
      <c r="F602" s="287"/>
      <c r="G602" s="289"/>
    </row>
    <row r="603" s="240" customFormat="1" spans="2:8">
      <c r="B603" s="287" t="s">
        <v>456</v>
      </c>
      <c r="C603" s="285">
        <v>435</v>
      </c>
      <c r="D603" s="285">
        <v>305</v>
      </c>
      <c r="E603" s="286">
        <f t="shared" si="9"/>
        <v>0.701149425287356</v>
      </c>
      <c r="F603" s="287"/>
      <c r="H603" s="281"/>
    </row>
    <row r="604" s="240" customFormat="1" spans="2:8">
      <c r="B604" s="287" t="s">
        <v>457</v>
      </c>
      <c r="C604" s="285">
        <v>0</v>
      </c>
      <c r="D604" s="285">
        <v>0</v>
      </c>
      <c r="E604" s="286" t="e">
        <f t="shared" si="9"/>
        <v>#DIV/0!</v>
      </c>
      <c r="F604" s="287"/>
      <c r="H604" s="281"/>
    </row>
    <row r="605" s="240" customFormat="1" spans="2:8">
      <c r="B605" s="287" t="s">
        <v>458</v>
      </c>
      <c r="C605" s="285">
        <v>3</v>
      </c>
      <c r="D605" s="285">
        <v>2</v>
      </c>
      <c r="E605" s="286">
        <f t="shared" si="9"/>
        <v>0.666666666666667</v>
      </c>
      <c r="F605" s="287"/>
      <c r="H605" s="281"/>
    </row>
    <row r="606" s="240" customFormat="1" spans="2:8">
      <c r="B606" s="287" t="s">
        <v>459</v>
      </c>
      <c r="C606" s="285">
        <v>0</v>
      </c>
      <c r="D606" s="285">
        <v>0</v>
      </c>
      <c r="E606" s="286" t="e">
        <f t="shared" si="9"/>
        <v>#DIV/0!</v>
      </c>
      <c r="F606" s="287"/>
      <c r="H606" s="281"/>
    </row>
    <row r="607" s="240" customFormat="1" spans="2:8">
      <c r="B607" s="287" t="s">
        <v>460</v>
      </c>
      <c r="C607" s="285">
        <v>0</v>
      </c>
      <c r="D607" s="285">
        <v>0</v>
      </c>
      <c r="E607" s="286" t="e">
        <f t="shared" si="9"/>
        <v>#DIV/0!</v>
      </c>
      <c r="F607" s="287"/>
      <c r="H607" s="281"/>
    </row>
    <row r="608" s="240" customFormat="1" spans="2:8">
      <c r="B608" s="287" t="s">
        <v>461</v>
      </c>
      <c r="C608" s="285">
        <v>0</v>
      </c>
      <c r="D608" s="285">
        <v>0</v>
      </c>
      <c r="E608" s="286" t="e">
        <f t="shared" si="9"/>
        <v>#DIV/0!</v>
      </c>
      <c r="F608" s="287"/>
      <c r="H608" s="281"/>
    </row>
    <row r="609" s="240" customFormat="1" spans="2:8">
      <c r="B609" s="287" t="s">
        <v>462</v>
      </c>
      <c r="C609" s="285">
        <v>0</v>
      </c>
      <c r="D609" s="285">
        <v>0</v>
      </c>
      <c r="E609" s="286" t="e">
        <f t="shared" si="9"/>
        <v>#DIV/0!</v>
      </c>
      <c r="F609" s="287"/>
      <c r="H609" s="281"/>
    </row>
    <row r="610" s="240" customFormat="1" spans="2:8">
      <c r="B610" s="287" t="s">
        <v>463</v>
      </c>
      <c r="C610" s="285">
        <v>0</v>
      </c>
      <c r="D610" s="285">
        <v>0</v>
      </c>
      <c r="E610" s="286" t="e">
        <f t="shared" si="9"/>
        <v>#DIV/0!</v>
      </c>
      <c r="F610" s="287"/>
      <c r="H610" s="281"/>
    </row>
    <row r="611" s="240" customFormat="1" spans="2:8">
      <c r="B611" s="287" t="s">
        <v>464</v>
      </c>
      <c r="C611" s="285">
        <v>2302</v>
      </c>
      <c r="D611" s="285">
        <v>1611</v>
      </c>
      <c r="E611" s="286">
        <f t="shared" si="9"/>
        <v>0.699826238053866</v>
      </c>
      <c r="F611" s="287"/>
      <c r="H611" s="281"/>
    </row>
    <row r="612" s="240" customFormat="1" spans="1:7">
      <c r="A612" s="240">
        <v>5</v>
      </c>
      <c r="B612" s="290" t="s">
        <v>465</v>
      </c>
      <c r="C612" s="285">
        <v>6898</v>
      </c>
      <c r="D612" s="285">
        <v>4828</v>
      </c>
      <c r="E612" s="286">
        <f t="shared" si="9"/>
        <v>0.699913018266164</v>
      </c>
      <c r="F612" s="287"/>
      <c r="G612" s="289"/>
    </row>
    <row r="613" s="240" customFormat="1" spans="2:8">
      <c r="B613" s="287" t="s">
        <v>466</v>
      </c>
      <c r="C613" s="285">
        <v>167</v>
      </c>
      <c r="D613" s="285">
        <v>117</v>
      </c>
      <c r="E613" s="286">
        <f t="shared" si="9"/>
        <v>0.70059880239521</v>
      </c>
      <c r="F613" s="287"/>
      <c r="H613" s="281"/>
    </row>
    <row r="614" s="240" customFormat="1" spans="2:8">
      <c r="B614" s="287" t="s">
        <v>467</v>
      </c>
      <c r="C614" s="285">
        <v>5013</v>
      </c>
      <c r="D614" s="285">
        <v>3509</v>
      </c>
      <c r="E614" s="286">
        <f t="shared" si="9"/>
        <v>0.699980051865151</v>
      </c>
      <c r="F614" s="287"/>
      <c r="H614" s="281"/>
    </row>
    <row r="615" s="240" customFormat="1" spans="2:8">
      <c r="B615" s="287" t="s">
        <v>468</v>
      </c>
      <c r="C615" s="285">
        <v>916</v>
      </c>
      <c r="D615" s="285">
        <v>641</v>
      </c>
      <c r="E615" s="286">
        <f t="shared" si="9"/>
        <v>0.699781659388646</v>
      </c>
      <c r="F615" s="287"/>
      <c r="H615" s="281"/>
    </row>
    <row r="616" s="240" customFormat="1" spans="2:8">
      <c r="B616" s="287" t="s">
        <v>469</v>
      </c>
      <c r="C616" s="285">
        <v>0</v>
      </c>
      <c r="D616" s="285">
        <v>0</v>
      </c>
      <c r="E616" s="286" t="e">
        <f t="shared" si="9"/>
        <v>#DIV/0!</v>
      </c>
      <c r="F616" s="287"/>
      <c r="H616" s="281"/>
    </row>
    <row r="617" s="240" customFormat="1" spans="2:8">
      <c r="B617" s="287" t="s">
        <v>470</v>
      </c>
      <c r="C617" s="285">
        <v>550</v>
      </c>
      <c r="D617" s="285">
        <v>385</v>
      </c>
      <c r="E617" s="286">
        <f t="shared" si="9"/>
        <v>0.7</v>
      </c>
      <c r="F617" s="287"/>
      <c r="H617" s="281"/>
    </row>
    <row r="618" s="240" customFormat="1" spans="2:8">
      <c r="B618" s="287" t="s">
        <v>471</v>
      </c>
      <c r="C618" s="285">
        <v>0</v>
      </c>
      <c r="D618" s="285">
        <v>0</v>
      </c>
      <c r="E618" s="286" t="e">
        <f t="shared" si="9"/>
        <v>#DIV/0!</v>
      </c>
      <c r="F618" s="287"/>
      <c r="H618" s="281"/>
    </row>
    <row r="619" s="240" customFormat="1" spans="2:8">
      <c r="B619" s="287" t="s">
        <v>472</v>
      </c>
      <c r="C619" s="285">
        <v>252</v>
      </c>
      <c r="D619" s="285">
        <v>176</v>
      </c>
      <c r="E619" s="286">
        <f t="shared" si="9"/>
        <v>0.698412698412698</v>
      </c>
      <c r="F619" s="287"/>
      <c r="H619" s="281"/>
    </row>
    <row r="620" s="240" customFormat="1" spans="1:7">
      <c r="A620" s="240">
        <v>5</v>
      </c>
      <c r="B620" s="290" t="s">
        <v>473</v>
      </c>
      <c r="C620" s="285">
        <v>970</v>
      </c>
      <c r="D620" s="285">
        <v>680</v>
      </c>
      <c r="E620" s="286">
        <f t="shared" si="9"/>
        <v>0.701030927835051</v>
      </c>
      <c r="F620" s="287"/>
      <c r="G620" s="289"/>
    </row>
    <row r="621" s="240" customFormat="1" spans="2:8">
      <c r="B621" s="287" t="s">
        <v>474</v>
      </c>
      <c r="C621" s="285">
        <v>194</v>
      </c>
      <c r="D621" s="285">
        <v>136</v>
      </c>
      <c r="E621" s="286">
        <f t="shared" si="9"/>
        <v>0.701030927835051</v>
      </c>
      <c r="F621" s="287"/>
      <c r="H621" s="281"/>
    </row>
    <row r="622" s="240" customFormat="1" spans="2:8">
      <c r="B622" s="287" t="s">
        <v>475</v>
      </c>
      <c r="C622" s="285">
        <v>370</v>
      </c>
      <c r="D622" s="285">
        <v>259</v>
      </c>
      <c r="E622" s="286">
        <f t="shared" si="9"/>
        <v>0.7</v>
      </c>
      <c r="F622" s="287"/>
      <c r="H622" s="281"/>
    </row>
    <row r="623" s="240" customFormat="1" spans="2:8">
      <c r="B623" s="287" t="s">
        <v>476</v>
      </c>
      <c r="C623" s="285">
        <v>20</v>
      </c>
      <c r="D623" s="285">
        <v>14</v>
      </c>
      <c r="E623" s="286">
        <f t="shared" si="9"/>
        <v>0.7</v>
      </c>
      <c r="F623" s="287"/>
      <c r="H623" s="281"/>
    </row>
    <row r="624" s="240" customFormat="1" spans="2:8">
      <c r="B624" s="287" t="s">
        <v>477</v>
      </c>
      <c r="C624" s="285">
        <v>0</v>
      </c>
      <c r="D624" s="285">
        <v>0</v>
      </c>
      <c r="E624" s="286" t="e">
        <f t="shared" si="9"/>
        <v>#DIV/0!</v>
      </c>
      <c r="F624" s="287"/>
      <c r="H624" s="281"/>
    </row>
    <row r="625" s="240" customFormat="1" spans="2:8">
      <c r="B625" s="287" t="s">
        <v>478</v>
      </c>
      <c r="C625" s="285">
        <v>68</v>
      </c>
      <c r="D625" s="285">
        <v>48</v>
      </c>
      <c r="E625" s="286">
        <f t="shared" si="9"/>
        <v>0.705882352941177</v>
      </c>
      <c r="F625" s="287"/>
      <c r="H625" s="281"/>
    </row>
    <row r="626" s="240" customFormat="1" spans="2:8">
      <c r="B626" s="287" t="s">
        <v>479</v>
      </c>
      <c r="C626" s="285">
        <v>318</v>
      </c>
      <c r="D626" s="285">
        <v>223</v>
      </c>
      <c r="E626" s="286">
        <f t="shared" si="9"/>
        <v>0.70125786163522</v>
      </c>
      <c r="F626" s="287"/>
      <c r="H626" s="281"/>
    </row>
    <row r="627" s="240" customFormat="1" spans="1:7">
      <c r="A627" s="240">
        <v>5</v>
      </c>
      <c r="B627" s="290" t="s">
        <v>480</v>
      </c>
      <c r="C627" s="285">
        <v>6213</v>
      </c>
      <c r="D627" s="285">
        <v>4350</v>
      </c>
      <c r="E627" s="286">
        <f t="shared" si="9"/>
        <v>0.700144857556736</v>
      </c>
      <c r="F627" s="287"/>
      <c r="G627" s="289"/>
    </row>
    <row r="628" s="240" customFormat="1" spans="2:8">
      <c r="B628" s="287" t="s">
        <v>481</v>
      </c>
      <c r="C628" s="285">
        <v>4771</v>
      </c>
      <c r="D628" s="285">
        <v>3340</v>
      </c>
      <c r="E628" s="286">
        <f t="shared" si="9"/>
        <v>0.700062879899392</v>
      </c>
      <c r="F628" s="287"/>
      <c r="H628" s="281"/>
    </row>
    <row r="629" s="240" customFormat="1" spans="2:8">
      <c r="B629" s="287" t="s">
        <v>482</v>
      </c>
      <c r="C629" s="285">
        <v>50</v>
      </c>
      <c r="D629" s="285">
        <v>35</v>
      </c>
      <c r="E629" s="286">
        <f t="shared" si="9"/>
        <v>0.7</v>
      </c>
      <c r="F629" s="284"/>
      <c r="H629" s="281"/>
    </row>
    <row r="630" s="240" customFormat="1" spans="2:8">
      <c r="B630" s="287" t="s">
        <v>483</v>
      </c>
      <c r="C630" s="285">
        <v>0</v>
      </c>
      <c r="D630" s="285">
        <v>0</v>
      </c>
      <c r="E630" s="286" t="e">
        <f t="shared" si="9"/>
        <v>#DIV/0!</v>
      </c>
      <c r="F630" s="287"/>
      <c r="H630" s="281"/>
    </row>
    <row r="631" s="240" customFormat="1" spans="2:8">
      <c r="B631" s="287" t="s">
        <v>484</v>
      </c>
      <c r="C631" s="285">
        <v>855</v>
      </c>
      <c r="D631" s="285">
        <v>599</v>
      </c>
      <c r="E631" s="286">
        <f t="shared" si="9"/>
        <v>0.700584795321637</v>
      </c>
      <c r="F631" s="287"/>
      <c r="H631" s="281"/>
    </row>
    <row r="632" s="240" customFormat="1" spans="2:8">
      <c r="B632" s="287" t="s">
        <v>485</v>
      </c>
      <c r="C632" s="285">
        <v>537</v>
      </c>
      <c r="D632" s="285">
        <v>376</v>
      </c>
      <c r="E632" s="286">
        <f t="shared" si="9"/>
        <v>0.700186219739292</v>
      </c>
      <c r="F632" s="287"/>
      <c r="H632" s="281"/>
    </row>
    <row r="633" s="240" customFormat="1" spans="2:8">
      <c r="B633" s="287" t="s">
        <v>486</v>
      </c>
      <c r="C633" s="285">
        <v>0</v>
      </c>
      <c r="D633" s="285">
        <v>0</v>
      </c>
      <c r="E633" s="286" t="e">
        <f t="shared" si="9"/>
        <v>#DIV/0!</v>
      </c>
      <c r="F633" s="287"/>
      <c r="H633" s="281"/>
    </row>
    <row r="634" s="240" customFormat="1" spans="1:7">
      <c r="A634" s="240">
        <v>5</v>
      </c>
      <c r="B634" s="290" t="s">
        <v>487</v>
      </c>
      <c r="C634" s="285">
        <v>2138</v>
      </c>
      <c r="D634" s="285">
        <v>1497</v>
      </c>
      <c r="E634" s="286">
        <f t="shared" si="9"/>
        <v>0.700187090739008</v>
      </c>
      <c r="F634" s="287"/>
      <c r="G634" s="289"/>
    </row>
    <row r="635" s="240" customFormat="1" spans="2:8">
      <c r="B635" s="287" t="s">
        <v>44</v>
      </c>
      <c r="C635" s="285">
        <v>285</v>
      </c>
      <c r="D635" s="285">
        <v>200</v>
      </c>
      <c r="E635" s="286">
        <f t="shared" si="9"/>
        <v>0.701754385964912</v>
      </c>
      <c r="F635" s="287"/>
      <c r="H635" s="281"/>
    </row>
    <row r="636" s="240" customFormat="1" spans="2:8">
      <c r="B636" s="287" t="s">
        <v>45</v>
      </c>
      <c r="C636" s="285">
        <v>0</v>
      </c>
      <c r="D636" s="285">
        <v>0</v>
      </c>
      <c r="E636" s="286" t="e">
        <f t="shared" si="9"/>
        <v>#DIV/0!</v>
      </c>
      <c r="F636" s="287"/>
      <c r="H636" s="281"/>
    </row>
    <row r="637" s="240" customFormat="1" spans="2:8">
      <c r="B637" s="287" t="s">
        <v>46</v>
      </c>
      <c r="C637" s="285">
        <v>0</v>
      </c>
      <c r="D637" s="285">
        <v>0</v>
      </c>
      <c r="E637" s="286" t="e">
        <f t="shared" si="9"/>
        <v>#DIV/0!</v>
      </c>
      <c r="F637" s="287"/>
      <c r="H637" s="281"/>
    </row>
    <row r="638" s="240" customFormat="1" spans="2:8">
      <c r="B638" s="287" t="s">
        <v>488</v>
      </c>
      <c r="C638" s="285">
        <v>86</v>
      </c>
      <c r="D638" s="285">
        <v>60</v>
      </c>
      <c r="E638" s="286">
        <f t="shared" si="9"/>
        <v>0.697674418604651</v>
      </c>
      <c r="F638" s="287"/>
      <c r="H638" s="281"/>
    </row>
    <row r="639" s="240" customFormat="1" spans="2:8">
      <c r="B639" s="287" t="s">
        <v>489</v>
      </c>
      <c r="C639" s="285">
        <v>128</v>
      </c>
      <c r="D639" s="285">
        <v>90</v>
      </c>
      <c r="E639" s="286">
        <f t="shared" si="9"/>
        <v>0.703125</v>
      </c>
      <c r="F639" s="287"/>
      <c r="H639" s="281"/>
    </row>
    <row r="640" s="240" customFormat="1" spans="2:8">
      <c r="B640" s="287" t="s">
        <v>490</v>
      </c>
      <c r="C640" s="285">
        <v>0</v>
      </c>
      <c r="D640" s="285">
        <v>0</v>
      </c>
      <c r="E640" s="286" t="e">
        <f t="shared" si="9"/>
        <v>#DIV/0!</v>
      </c>
      <c r="F640" s="287"/>
      <c r="H640" s="281"/>
    </row>
    <row r="641" s="240" customFormat="1" spans="2:8">
      <c r="B641" s="287" t="s">
        <v>491</v>
      </c>
      <c r="C641" s="285">
        <v>999</v>
      </c>
      <c r="D641" s="285">
        <v>699</v>
      </c>
      <c r="E641" s="286">
        <f t="shared" si="9"/>
        <v>0.6996996996997</v>
      </c>
      <c r="F641" s="287"/>
      <c r="H641" s="281"/>
    </row>
    <row r="642" s="240" customFormat="1" spans="2:8">
      <c r="B642" s="287" t="s">
        <v>492</v>
      </c>
      <c r="C642" s="285">
        <v>640</v>
      </c>
      <c r="D642" s="285">
        <v>448</v>
      </c>
      <c r="E642" s="286">
        <f t="shared" si="9"/>
        <v>0.7</v>
      </c>
      <c r="F642" s="287"/>
      <c r="H642" s="281"/>
    </row>
    <row r="643" s="240" customFormat="1" spans="1:7">
      <c r="A643" s="240">
        <v>5</v>
      </c>
      <c r="B643" s="290" t="s">
        <v>493</v>
      </c>
      <c r="C643" s="285">
        <v>271</v>
      </c>
      <c r="D643" s="285">
        <v>190</v>
      </c>
      <c r="E643" s="286">
        <f t="shared" si="9"/>
        <v>0.701107011070111</v>
      </c>
      <c r="F643" s="287"/>
      <c r="G643" s="289"/>
    </row>
    <row r="644" s="240" customFormat="1" spans="2:8">
      <c r="B644" s="287" t="s">
        <v>44</v>
      </c>
      <c r="C644" s="285">
        <v>271</v>
      </c>
      <c r="D644" s="285">
        <v>190</v>
      </c>
      <c r="E644" s="286">
        <f t="shared" si="9"/>
        <v>0.701107011070111</v>
      </c>
      <c r="F644" s="287"/>
      <c r="H644" s="281"/>
    </row>
    <row r="645" s="240" customFormat="1" spans="2:8">
      <c r="B645" s="287" t="s">
        <v>45</v>
      </c>
      <c r="C645" s="285">
        <v>0</v>
      </c>
      <c r="D645" s="285">
        <v>0</v>
      </c>
      <c r="E645" s="286" t="e">
        <f t="shared" ref="E645:E708" si="10">D645/C645</f>
        <v>#DIV/0!</v>
      </c>
      <c r="F645" s="287"/>
      <c r="H645" s="281"/>
    </row>
    <row r="646" s="240" customFormat="1" spans="2:8">
      <c r="B646" s="287" t="s">
        <v>46</v>
      </c>
      <c r="C646" s="285">
        <v>0</v>
      </c>
      <c r="D646" s="285">
        <v>0</v>
      </c>
      <c r="E646" s="286" t="e">
        <f t="shared" si="10"/>
        <v>#DIV/0!</v>
      </c>
      <c r="F646" s="287"/>
      <c r="H646" s="281"/>
    </row>
    <row r="647" s="240" customFormat="1" spans="2:8">
      <c r="B647" s="287" t="s">
        <v>494</v>
      </c>
      <c r="C647" s="285">
        <v>0</v>
      </c>
      <c r="D647" s="285">
        <v>0</v>
      </c>
      <c r="E647" s="286" t="e">
        <f t="shared" si="10"/>
        <v>#DIV/0!</v>
      </c>
      <c r="F647" s="287"/>
      <c r="H647" s="281"/>
    </row>
    <row r="648" s="240" customFormat="1" spans="1:7">
      <c r="A648" s="240">
        <v>5</v>
      </c>
      <c r="B648" s="290" t="s">
        <v>495</v>
      </c>
      <c r="C648" s="285">
        <v>9042</v>
      </c>
      <c r="D648" s="285">
        <v>6329</v>
      </c>
      <c r="E648" s="286">
        <f t="shared" si="10"/>
        <v>0.699955761999558</v>
      </c>
      <c r="F648" s="287"/>
      <c r="G648" s="289"/>
    </row>
    <row r="649" s="240" customFormat="1" spans="2:8">
      <c r="B649" s="287" t="s">
        <v>496</v>
      </c>
      <c r="C649" s="285">
        <v>1102</v>
      </c>
      <c r="D649" s="285">
        <v>771</v>
      </c>
      <c r="E649" s="286">
        <f t="shared" si="10"/>
        <v>0.699637023593466</v>
      </c>
      <c r="F649" s="287"/>
      <c r="H649" s="281"/>
    </row>
    <row r="650" s="240" customFormat="1" spans="2:8">
      <c r="B650" s="287" t="s">
        <v>497</v>
      </c>
      <c r="C650" s="285">
        <v>7940</v>
      </c>
      <c r="D650" s="285">
        <v>5558</v>
      </c>
      <c r="E650" s="286">
        <f t="shared" si="10"/>
        <v>0.7</v>
      </c>
      <c r="F650" s="284"/>
      <c r="H650" s="281"/>
    </row>
    <row r="651" s="240" customFormat="1" spans="1:7">
      <c r="A651" s="240">
        <v>5</v>
      </c>
      <c r="B651" s="290" t="s">
        <v>498</v>
      </c>
      <c r="C651" s="285">
        <v>1488</v>
      </c>
      <c r="D651" s="285">
        <v>1042</v>
      </c>
      <c r="E651" s="286">
        <f t="shared" si="10"/>
        <v>0.700268817204301</v>
      </c>
      <c r="F651" s="284"/>
      <c r="G651" s="289"/>
    </row>
    <row r="652" s="240" customFormat="1" spans="2:8">
      <c r="B652" s="287" t="s">
        <v>499</v>
      </c>
      <c r="C652" s="285">
        <v>1488</v>
      </c>
      <c r="D652" s="285">
        <v>1042</v>
      </c>
      <c r="E652" s="286">
        <f t="shared" si="10"/>
        <v>0.700268817204301</v>
      </c>
      <c r="F652" s="284"/>
      <c r="H652" s="281"/>
    </row>
    <row r="653" s="240" customFormat="1" spans="2:8">
      <c r="B653" s="287" t="s">
        <v>500</v>
      </c>
      <c r="C653" s="285">
        <v>0</v>
      </c>
      <c r="D653" s="285">
        <v>0</v>
      </c>
      <c r="E653" s="286" t="e">
        <f t="shared" si="10"/>
        <v>#DIV/0!</v>
      </c>
      <c r="F653" s="287"/>
      <c r="H653" s="281"/>
    </row>
    <row r="654" s="240" customFormat="1" spans="1:7">
      <c r="A654" s="240">
        <v>5</v>
      </c>
      <c r="B654" s="290" t="s">
        <v>501</v>
      </c>
      <c r="C654" s="285">
        <v>899</v>
      </c>
      <c r="D654" s="285">
        <v>629</v>
      </c>
      <c r="E654" s="286">
        <f t="shared" si="10"/>
        <v>0.699666295884316</v>
      </c>
      <c r="F654" s="287"/>
      <c r="G654" s="289"/>
    </row>
    <row r="655" s="240" customFormat="1" spans="2:8">
      <c r="B655" s="287" t="s">
        <v>502</v>
      </c>
      <c r="C655" s="285">
        <v>72</v>
      </c>
      <c r="D655" s="285">
        <v>50</v>
      </c>
      <c r="E655" s="286">
        <f t="shared" si="10"/>
        <v>0.694444444444444</v>
      </c>
      <c r="F655" s="287"/>
      <c r="H655" s="281"/>
    </row>
    <row r="656" s="240" customFormat="1" spans="2:8">
      <c r="B656" s="287" t="s">
        <v>503</v>
      </c>
      <c r="C656" s="285">
        <v>827</v>
      </c>
      <c r="D656" s="285">
        <v>579</v>
      </c>
      <c r="E656" s="286">
        <f t="shared" si="10"/>
        <v>0.700120918984281</v>
      </c>
      <c r="F656" s="287"/>
      <c r="H656" s="281"/>
    </row>
    <row r="657" s="240" customFormat="1" spans="1:7">
      <c r="A657" s="240">
        <v>5</v>
      </c>
      <c r="B657" s="290" t="s">
        <v>504</v>
      </c>
      <c r="C657" s="285">
        <v>6</v>
      </c>
      <c r="D657" s="285">
        <v>4</v>
      </c>
      <c r="E657" s="286">
        <f t="shared" si="10"/>
        <v>0.666666666666667</v>
      </c>
      <c r="F657" s="287"/>
      <c r="G657" s="289"/>
    </row>
    <row r="658" s="240" customFormat="1" spans="2:8">
      <c r="B658" s="287" t="s">
        <v>505</v>
      </c>
      <c r="C658" s="285">
        <v>0</v>
      </c>
      <c r="D658" s="285">
        <v>0</v>
      </c>
      <c r="E658" s="286" t="e">
        <f t="shared" si="10"/>
        <v>#DIV/0!</v>
      </c>
      <c r="F658" s="287"/>
      <c r="H658" s="281"/>
    </row>
    <row r="659" s="240" customFormat="1" spans="2:8">
      <c r="B659" s="287" t="s">
        <v>506</v>
      </c>
      <c r="C659" s="285">
        <v>6</v>
      </c>
      <c r="D659" s="285">
        <v>4</v>
      </c>
      <c r="E659" s="286">
        <f t="shared" si="10"/>
        <v>0.666666666666667</v>
      </c>
      <c r="F659" s="287"/>
      <c r="H659" s="281"/>
    </row>
    <row r="660" s="240" customFormat="1" spans="1:7">
      <c r="A660" s="240">
        <v>5</v>
      </c>
      <c r="B660" s="290" t="s">
        <v>507</v>
      </c>
      <c r="C660" s="285">
        <v>0</v>
      </c>
      <c r="D660" s="285">
        <v>0</v>
      </c>
      <c r="E660" s="286" t="e">
        <f t="shared" si="10"/>
        <v>#DIV/0!</v>
      </c>
      <c r="F660" s="284"/>
      <c r="G660" s="289"/>
    </row>
    <row r="661" s="240" customFormat="1" spans="2:8">
      <c r="B661" s="287" t="s">
        <v>508</v>
      </c>
      <c r="C661" s="285">
        <v>0</v>
      </c>
      <c r="D661" s="285">
        <v>0</v>
      </c>
      <c r="E661" s="286" t="e">
        <f t="shared" si="10"/>
        <v>#DIV/0!</v>
      </c>
      <c r="F661" s="284"/>
      <c r="H661" s="281"/>
    </row>
    <row r="662" s="240" customFormat="1" spans="2:8">
      <c r="B662" s="287" t="s">
        <v>509</v>
      </c>
      <c r="C662" s="285">
        <v>0</v>
      </c>
      <c r="D662" s="285">
        <v>0</v>
      </c>
      <c r="E662" s="286" t="e">
        <f t="shared" si="10"/>
        <v>#DIV/0!</v>
      </c>
      <c r="F662" s="284"/>
      <c r="H662" s="281"/>
    </row>
    <row r="663" s="240" customFormat="1" spans="1:7">
      <c r="A663" s="240">
        <v>5</v>
      </c>
      <c r="B663" s="290" t="s">
        <v>510</v>
      </c>
      <c r="C663" s="285">
        <v>23101</v>
      </c>
      <c r="D663" s="285">
        <v>17874</v>
      </c>
      <c r="E663" s="286">
        <f t="shared" si="10"/>
        <v>0.773732738842474</v>
      </c>
      <c r="F663" s="284"/>
      <c r="G663" s="289"/>
    </row>
    <row r="664" s="240" customFormat="1" spans="2:8">
      <c r="B664" s="287" t="s">
        <v>511</v>
      </c>
      <c r="C664" s="285">
        <v>5676</v>
      </c>
      <c r="D664" s="285">
        <v>5676</v>
      </c>
      <c r="E664" s="286">
        <f t="shared" si="10"/>
        <v>1</v>
      </c>
      <c r="F664" s="284"/>
      <c r="H664" s="281"/>
    </row>
    <row r="665" s="240" customFormat="1" spans="2:8">
      <c r="B665" s="287" t="s">
        <v>512</v>
      </c>
      <c r="C665" s="285">
        <v>17425</v>
      </c>
      <c r="D665" s="285">
        <v>12198</v>
      </c>
      <c r="E665" s="286">
        <f t="shared" si="10"/>
        <v>0.700028694404591</v>
      </c>
      <c r="F665" s="284"/>
      <c r="H665" s="281"/>
    </row>
    <row r="666" s="240" customFormat="1" spans="2:8">
      <c r="B666" s="287" t="s">
        <v>513</v>
      </c>
      <c r="C666" s="285">
        <v>0</v>
      </c>
      <c r="D666" s="285">
        <v>0</v>
      </c>
      <c r="E666" s="286" t="e">
        <f t="shared" si="10"/>
        <v>#DIV/0!</v>
      </c>
      <c r="F666" s="284"/>
      <c r="H666" s="281"/>
    </row>
    <row r="667" s="240" customFormat="1" spans="1:7">
      <c r="A667" s="240">
        <v>5</v>
      </c>
      <c r="B667" s="290" t="s">
        <v>514</v>
      </c>
      <c r="C667" s="285">
        <v>0</v>
      </c>
      <c r="D667" s="285">
        <v>0</v>
      </c>
      <c r="E667" s="286" t="e">
        <f t="shared" si="10"/>
        <v>#DIV/0!</v>
      </c>
      <c r="F667" s="284"/>
      <c r="G667" s="289"/>
    </row>
    <row r="668" s="240" customFormat="1" spans="2:8">
      <c r="B668" s="287" t="s">
        <v>515</v>
      </c>
      <c r="C668" s="285">
        <v>0</v>
      </c>
      <c r="D668" s="285">
        <v>0</v>
      </c>
      <c r="E668" s="286" t="e">
        <f t="shared" si="10"/>
        <v>#DIV/0!</v>
      </c>
      <c r="F668" s="284"/>
      <c r="H668" s="281"/>
    </row>
    <row r="669" s="240" customFormat="1" spans="2:8">
      <c r="B669" s="287" t="s">
        <v>516</v>
      </c>
      <c r="C669" s="285">
        <v>0</v>
      </c>
      <c r="D669" s="285">
        <v>0</v>
      </c>
      <c r="E669" s="286" t="e">
        <f t="shared" si="10"/>
        <v>#DIV/0!</v>
      </c>
      <c r="F669" s="287"/>
      <c r="H669" s="281"/>
    </row>
    <row r="670" s="240" customFormat="1" spans="2:8">
      <c r="B670" s="287" t="s">
        <v>517</v>
      </c>
      <c r="C670" s="285">
        <v>0</v>
      </c>
      <c r="D670" s="285">
        <v>0</v>
      </c>
      <c r="E670" s="286" t="e">
        <f t="shared" si="10"/>
        <v>#DIV/0!</v>
      </c>
      <c r="F670" s="287"/>
      <c r="H670" s="281"/>
    </row>
    <row r="671" s="240" customFormat="1" spans="2:8">
      <c r="B671" s="287" t="s">
        <v>518</v>
      </c>
      <c r="C671" s="285">
        <v>0</v>
      </c>
      <c r="D671" s="285">
        <v>0</v>
      </c>
      <c r="E671" s="286" t="e">
        <f t="shared" si="10"/>
        <v>#DIV/0!</v>
      </c>
      <c r="F671" s="287"/>
      <c r="H671" s="281"/>
    </row>
    <row r="672" s="240" customFormat="1" spans="1:7">
      <c r="A672" s="240">
        <v>5</v>
      </c>
      <c r="B672" s="290" t="s">
        <v>519</v>
      </c>
      <c r="C672" s="285">
        <v>418</v>
      </c>
      <c r="D672" s="285">
        <v>388</v>
      </c>
      <c r="E672" s="286">
        <f t="shared" si="10"/>
        <v>0.92822966507177</v>
      </c>
      <c r="F672" s="287"/>
      <c r="G672" s="289"/>
    </row>
    <row r="673" s="240" customFormat="1" spans="2:8">
      <c r="B673" s="287" t="s">
        <v>44</v>
      </c>
      <c r="C673" s="285">
        <v>167</v>
      </c>
      <c r="D673" s="285">
        <v>137</v>
      </c>
      <c r="E673" s="286">
        <f t="shared" si="10"/>
        <v>0.820359281437126</v>
      </c>
      <c r="F673" s="287"/>
      <c r="H673" s="281"/>
    </row>
    <row r="674" s="240" customFormat="1" spans="2:8">
      <c r="B674" s="287" t="s">
        <v>45</v>
      </c>
      <c r="C674" s="285">
        <v>0</v>
      </c>
      <c r="D674" s="285">
        <v>0</v>
      </c>
      <c r="E674" s="286" t="e">
        <f t="shared" si="10"/>
        <v>#DIV/0!</v>
      </c>
      <c r="F674" s="287"/>
      <c r="H674" s="281"/>
    </row>
    <row r="675" s="240" customFormat="1" spans="2:8">
      <c r="B675" s="287" t="s">
        <v>46</v>
      </c>
      <c r="C675" s="285">
        <v>0</v>
      </c>
      <c r="D675" s="285">
        <v>0</v>
      </c>
      <c r="E675" s="286" t="e">
        <f t="shared" si="10"/>
        <v>#DIV/0!</v>
      </c>
      <c r="F675" s="287"/>
      <c r="H675" s="281"/>
    </row>
    <row r="676" s="240" customFormat="1" spans="2:8">
      <c r="B676" s="287" t="s">
        <v>520</v>
      </c>
      <c r="C676" s="285">
        <v>0</v>
      </c>
      <c r="D676" s="285">
        <v>0</v>
      </c>
      <c r="E676" s="286" t="e">
        <f t="shared" si="10"/>
        <v>#DIV/0!</v>
      </c>
      <c r="F676" s="287"/>
      <c r="H676" s="281"/>
    </row>
    <row r="677" s="240" customFormat="1" spans="2:8">
      <c r="B677" s="287" t="s">
        <v>521</v>
      </c>
      <c r="C677" s="285">
        <v>0</v>
      </c>
      <c r="D677" s="285">
        <v>0</v>
      </c>
      <c r="E677" s="286" t="e">
        <f t="shared" si="10"/>
        <v>#DIV/0!</v>
      </c>
      <c r="F677" s="287"/>
      <c r="H677" s="281"/>
    </row>
    <row r="678" s="240" customFormat="1" spans="2:8">
      <c r="B678" s="287" t="s">
        <v>53</v>
      </c>
      <c r="C678" s="285">
        <v>0</v>
      </c>
      <c r="D678" s="285">
        <v>0</v>
      </c>
      <c r="E678" s="286" t="e">
        <f t="shared" si="10"/>
        <v>#DIV/0!</v>
      </c>
      <c r="F678" s="287"/>
      <c r="H678" s="281"/>
    </row>
    <row r="679" s="240" customFormat="1" spans="2:8">
      <c r="B679" s="287" t="s">
        <v>522</v>
      </c>
      <c r="C679" s="285">
        <v>251</v>
      </c>
      <c r="D679" s="285">
        <v>251</v>
      </c>
      <c r="E679" s="286">
        <f t="shared" si="10"/>
        <v>1</v>
      </c>
      <c r="F679" s="287"/>
      <c r="H679" s="281"/>
    </row>
    <row r="680" s="240" customFormat="1" spans="1:7">
      <c r="A680" s="240">
        <v>5</v>
      </c>
      <c r="B680" s="290" t="s">
        <v>523</v>
      </c>
      <c r="C680" s="285">
        <v>44712</v>
      </c>
      <c r="D680" s="285">
        <v>31298</v>
      </c>
      <c r="E680" s="286">
        <f t="shared" si="10"/>
        <v>0.699991053855788</v>
      </c>
      <c r="F680" s="287"/>
      <c r="G680" s="289"/>
    </row>
    <row r="681" s="240" customFormat="1" spans="2:8">
      <c r="B681" s="287" t="s">
        <v>524</v>
      </c>
      <c r="C681" s="285">
        <v>44712</v>
      </c>
      <c r="D681" s="285">
        <v>31298</v>
      </c>
      <c r="E681" s="286">
        <f t="shared" si="10"/>
        <v>0.699991053855788</v>
      </c>
      <c r="F681" s="287"/>
      <c r="H681" s="281"/>
    </row>
    <row r="682" s="240" customFormat="1" spans="1:6">
      <c r="A682" s="240">
        <v>3</v>
      </c>
      <c r="B682" s="284" t="s">
        <v>525</v>
      </c>
      <c r="C682" s="285">
        <v>62599</v>
      </c>
      <c r="D682" s="285">
        <v>45929</v>
      </c>
      <c r="E682" s="286">
        <f t="shared" si="10"/>
        <v>0.733701816322945</v>
      </c>
      <c r="F682" s="287"/>
    </row>
    <row r="683" s="240" customFormat="1" spans="1:7">
      <c r="A683" s="240">
        <v>5</v>
      </c>
      <c r="B683" s="290" t="s">
        <v>526</v>
      </c>
      <c r="C683" s="285">
        <v>1080</v>
      </c>
      <c r="D683" s="285">
        <v>756</v>
      </c>
      <c r="E683" s="286">
        <f t="shared" si="10"/>
        <v>0.7</v>
      </c>
      <c r="F683" s="287"/>
      <c r="G683" s="289"/>
    </row>
    <row r="684" s="240" customFormat="1" spans="2:8">
      <c r="B684" s="287" t="s">
        <v>44</v>
      </c>
      <c r="C684" s="285">
        <v>931</v>
      </c>
      <c r="D684" s="285">
        <v>652</v>
      </c>
      <c r="E684" s="286">
        <f t="shared" si="10"/>
        <v>0.700322234156821</v>
      </c>
      <c r="F684" s="287"/>
      <c r="H684" s="281"/>
    </row>
    <row r="685" s="240" customFormat="1" spans="2:8">
      <c r="B685" s="287" t="s">
        <v>45</v>
      </c>
      <c r="C685" s="285">
        <v>87</v>
      </c>
      <c r="D685" s="285">
        <v>61</v>
      </c>
      <c r="E685" s="286">
        <f t="shared" si="10"/>
        <v>0.701149425287356</v>
      </c>
      <c r="F685" s="287"/>
      <c r="H685" s="281"/>
    </row>
    <row r="686" s="240" customFormat="1" spans="2:8">
      <c r="B686" s="287" t="s">
        <v>46</v>
      </c>
      <c r="C686" s="285">
        <v>0</v>
      </c>
      <c r="D686" s="285">
        <v>0</v>
      </c>
      <c r="E686" s="286" t="e">
        <f t="shared" si="10"/>
        <v>#DIV/0!</v>
      </c>
      <c r="F686" s="287"/>
      <c r="H686" s="281"/>
    </row>
    <row r="687" s="240" customFormat="1" spans="2:8">
      <c r="B687" s="287" t="s">
        <v>527</v>
      </c>
      <c r="C687" s="285">
        <v>62</v>
      </c>
      <c r="D687" s="285">
        <v>43</v>
      </c>
      <c r="E687" s="286">
        <f t="shared" si="10"/>
        <v>0.693548387096774</v>
      </c>
      <c r="F687" s="287"/>
      <c r="H687" s="281"/>
    </row>
    <row r="688" s="240" customFormat="1" spans="1:7">
      <c r="A688" s="240">
        <v>5</v>
      </c>
      <c r="B688" s="290" t="s">
        <v>528</v>
      </c>
      <c r="C688" s="285">
        <v>288</v>
      </c>
      <c r="D688" s="285">
        <v>202</v>
      </c>
      <c r="E688" s="286">
        <f t="shared" si="10"/>
        <v>0.701388888888889</v>
      </c>
      <c r="F688" s="287"/>
      <c r="G688" s="289"/>
    </row>
    <row r="689" s="240" customFormat="1" spans="2:8">
      <c r="B689" s="287" t="s">
        <v>529</v>
      </c>
      <c r="C689" s="285">
        <v>0</v>
      </c>
      <c r="D689" s="285">
        <v>0</v>
      </c>
      <c r="E689" s="286" t="e">
        <f t="shared" si="10"/>
        <v>#DIV/0!</v>
      </c>
      <c r="F689" s="287"/>
      <c r="H689" s="281"/>
    </row>
    <row r="690" s="240" customFormat="1" spans="2:8">
      <c r="B690" s="287" t="s">
        <v>530</v>
      </c>
      <c r="C690" s="285">
        <v>0</v>
      </c>
      <c r="D690" s="285">
        <v>0</v>
      </c>
      <c r="E690" s="286" t="e">
        <f t="shared" si="10"/>
        <v>#DIV/0!</v>
      </c>
      <c r="F690" s="287"/>
      <c r="H690" s="281"/>
    </row>
    <row r="691" s="240" customFormat="1" spans="2:8">
      <c r="B691" s="287" t="s">
        <v>531</v>
      </c>
      <c r="C691" s="285">
        <v>0</v>
      </c>
      <c r="D691" s="285">
        <v>0</v>
      </c>
      <c r="E691" s="286" t="e">
        <f t="shared" si="10"/>
        <v>#DIV/0!</v>
      </c>
      <c r="F691" s="287"/>
      <c r="H691" s="281"/>
    </row>
    <row r="692" s="240" customFormat="1" spans="2:8">
      <c r="B692" s="287" t="s">
        <v>532</v>
      </c>
      <c r="C692" s="285">
        <v>0</v>
      </c>
      <c r="D692" s="285">
        <v>0</v>
      </c>
      <c r="E692" s="286" t="e">
        <f t="shared" si="10"/>
        <v>#DIV/0!</v>
      </c>
      <c r="F692" s="287"/>
      <c r="H692" s="281"/>
    </row>
    <row r="693" s="240" customFormat="1" spans="2:8">
      <c r="B693" s="287" t="s">
        <v>533</v>
      </c>
      <c r="C693" s="285">
        <v>0</v>
      </c>
      <c r="D693" s="285">
        <v>0</v>
      </c>
      <c r="E693" s="286" t="e">
        <f t="shared" si="10"/>
        <v>#DIV/0!</v>
      </c>
      <c r="F693" s="287"/>
      <c r="H693" s="281"/>
    </row>
    <row r="694" s="240" customFormat="1" spans="2:8">
      <c r="B694" s="287" t="s">
        <v>534</v>
      </c>
      <c r="C694" s="285">
        <v>0</v>
      </c>
      <c r="D694" s="285">
        <v>0</v>
      </c>
      <c r="E694" s="286" t="e">
        <f t="shared" si="10"/>
        <v>#DIV/0!</v>
      </c>
      <c r="F694" s="287"/>
      <c r="H694" s="281"/>
    </row>
    <row r="695" s="240" customFormat="1" spans="2:8">
      <c r="B695" s="287" t="s">
        <v>535</v>
      </c>
      <c r="C695" s="285">
        <v>0</v>
      </c>
      <c r="D695" s="285">
        <v>0</v>
      </c>
      <c r="E695" s="286" t="e">
        <f t="shared" si="10"/>
        <v>#DIV/0!</v>
      </c>
      <c r="F695" s="287"/>
      <c r="H695" s="281"/>
    </row>
    <row r="696" s="240" customFormat="1" spans="2:8">
      <c r="B696" s="287" t="s">
        <v>536</v>
      </c>
      <c r="C696" s="285">
        <v>0</v>
      </c>
      <c r="D696" s="285">
        <v>0</v>
      </c>
      <c r="E696" s="286" t="e">
        <f t="shared" si="10"/>
        <v>#DIV/0!</v>
      </c>
      <c r="F696" s="287"/>
      <c r="H696" s="281"/>
    </row>
    <row r="697" s="240" customFormat="1" spans="2:8">
      <c r="B697" s="287" t="s">
        <v>537</v>
      </c>
      <c r="C697" s="285">
        <v>0</v>
      </c>
      <c r="D697" s="285">
        <v>0</v>
      </c>
      <c r="E697" s="286" t="e">
        <f t="shared" si="10"/>
        <v>#DIV/0!</v>
      </c>
      <c r="F697" s="287"/>
      <c r="H697" s="281"/>
    </row>
    <row r="698" s="240" customFormat="1" spans="2:8">
      <c r="B698" s="287" t="s">
        <v>538</v>
      </c>
      <c r="C698" s="285">
        <v>0</v>
      </c>
      <c r="D698" s="285">
        <v>0</v>
      </c>
      <c r="E698" s="286" t="e">
        <f t="shared" si="10"/>
        <v>#DIV/0!</v>
      </c>
      <c r="F698" s="287"/>
      <c r="H698" s="281"/>
    </row>
    <row r="699" s="240" customFormat="1" spans="2:8">
      <c r="B699" s="287" t="s">
        <v>539</v>
      </c>
      <c r="C699" s="285">
        <v>0</v>
      </c>
      <c r="D699" s="285">
        <v>0</v>
      </c>
      <c r="E699" s="286" t="e">
        <f t="shared" si="10"/>
        <v>#DIV/0!</v>
      </c>
      <c r="F699" s="287"/>
      <c r="H699" s="281"/>
    </row>
    <row r="700" s="240" customFormat="1" spans="2:8">
      <c r="B700" s="287" t="s">
        <v>540</v>
      </c>
      <c r="C700" s="285">
        <v>288</v>
      </c>
      <c r="D700" s="285">
        <v>202</v>
      </c>
      <c r="E700" s="286">
        <f t="shared" si="10"/>
        <v>0.701388888888889</v>
      </c>
      <c r="F700" s="287"/>
      <c r="H700" s="281"/>
    </row>
    <row r="701" s="240" customFormat="1" spans="1:7">
      <c r="A701" s="240">
        <v>5</v>
      </c>
      <c r="B701" s="290" t="s">
        <v>541</v>
      </c>
      <c r="C701" s="285">
        <v>4719</v>
      </c>
      <c r="D701" s="285">
        <v>3303</v>
      </c>
      <c r="E701" s="286">
        <f t="shared" si="10"/>
        <v>0.699936427209154</v>
      </c>
      <c r="F701" s="287"/>
      <c r="G701" s="289"/>
    </row>
    <row r="702" s="240" customFormat="1" spans="2:8">
      <c r="B702" s="287" t="s">
        <v>542</v>
      </c>
      <c r="C702" s="285">
        <v>0</v>
      </c>
      <c r="D702" s="285">
        <v>0</v>
      </c>
      <c r="E702" s="286" t="e">
        <f t="shared" si="10"/>
        <v>#DIV/0!</v>
      </c>
      <c r="F702" s="287"/>
      <c r="H702" s="281"/>
    </row>
    <row r="703" s="240" customFormat="1" spans="2:8">
      <c r="B703" s="287" t="s">
        <v>543</v>
      </c>
      <c r="C703" s="285">
        <v>97</v>
      </c>
      <c r="D703" s="285">
        <v>68</v>
      </c>
      <c r="E703" s="286">
        <f t="shared" si="10"/>
        <v>0.701030927835051</v>
      </c>
      <c r="F703" s="287"/>
      <c r="H703" s="281"/>
    </row>
    <row r="704" s="240" customFormat="1" spans="2:8">
      <c r="B704" s="287" t="s">
        <v>544</v>
      </c>
      <c r="C704" s="285">
        <v>4622</v>
      </c>
      <c r="D704" s="285">
        <v>3235</v>
      </c>
      <c r="E704" s="286">
        <f t="shared" si="10"/>
        <v>0.699913457377759</v>
      </c>
      <c r="F704" s="287"/>
      <c r="H704" s="281"/>
    </row>
    <row r="705" s="240" customFormat="1" spans="1:7">
      <c r="A705" s="240">
        <v>5</v>
      </c>
      <c r="B705" s="290" t="s">
        <v>545</v>
      </c>
      <c r="C705" s="285">
        <v>9099</v>
      </c>
      <c r="D705" s="285">
        <v>7369</v>
      </c>
      <c r="E705" s="286">
        <f t="shared" si="10"/>
        <v>0.809869216397406</v>
      </c>
      <c r="F705" s="287"/>
      <c r="G705" s="289"/>
    </row>
    <row r="706" s="240" customFormat="1" spans="2:8">
      <c r="B706" s="287" t="s">
        <v>546</v>
      </c>
      <c r="C706" s="285">
        <v>644</v>
      </c>
      <c r="D706" s="285">
        <v>451</v>
      </c>
      <c r="E706" s="286">
        <f t="shared" si="10"/>
        <v>0.700310559006211</v>
      </c>
      <c r="F706" s="287"/>
      <c r="H706" s="281"/>
    </row>
    <row r="707" s="240" customFormat="1" spans="2:8">
      <c r="B707" s="287" t="s">
        <v>547</v>
      </c>
      <c r="C707" s="285">
        <v>186</v>
      </c>
      <c r="D707" s="285">
        <v>130</v>
      </c>
      <c r="E707" s="286">
        <f t="shared" si="10"/>
        <v>0.698924731182796</v>
      </c>
      <c r="F707" s="287"/>
      <c r="H707" s="281"/>
    </row>
    <row r="708" s="240" customFormat="1" spans="2:8">
      <c r="B708" s="287" t="s">
        <v>548</v>
      </c>
      <c r="C708" s="285">
        <v>542</v>
      </c>
      <c r="D708" s="285">
        <v>379</v>
      </c>
      <c r="E708" s="286">
        <f t="shared" si="10"/>
        <v>0.699261992619926</v>
      </c>
      <c r="F708" s="287"/>
      <c r="H708" s="281"/>
    </row>
    <row r="709" s="240" customFormat="1" spans="2:8">
      <c r="B709" s="287" t="s">
        <v>549</v>
      </c>
      <c r="C709" s="285">
        <v>0</v>
      </c>
      <c r="D709" s="285">
        <v>0</v>
      </c>
      <c r="E709" s="286" t="e">
        <f t="shared" ref="E709:E772" si="11">D709/C709</f>
        <v>#DIV/0!</v>
      </c>
      <c r="F709" s="287"/>
      <c r="H709" s="281"/>
    </row>
    <row r="710" s="240" customFormat="1" spans="2:8">
      <c r="B710" s="287" t="s">
        <v>550</v>
      </c>
      <c r="C710" s="285">
        <v>0</v>
      </c>
      <c r="D710" s="285">
        <v>0</v>
      </c>
      <c r="E710" s="286" t="e">
        <f t="shared" si="11"/>
        <v>#DIV/0!</v>
      </c>
      <c r="F710" s="287"/>
      <c r="H710" s="281"/>
    </row>
    <row r="711" s="240" customFormat="1" spans="2:8">
      <c r="B711" s="287" t="s">
        <v>551</v>
      </c>
      <c r="C711" s="285">
        <v>0</v>
      </c>
      <c r="D711" s="285">
        <v>0</v>
      </c>
      <c r="E711" s="286" t="e">
        <f t="shared" si="11"/>
        <v>#DIV/0!</v>
      </c>
      <c r="F711" s="287"/>
      <c r="H711" s="281"/>
    </row>
    <row r="712" s="240" customFormat="1" spans="2:8">
      <c r="B712" s="287" t="s">
        <v>552</v>
      </c>
      <c r="C712" s="285">
        <v>5</v>
      </c>
      <c r="D712" s="285">
        <v>4</v>
      </c>
      <c r="E712" s="286">
        <f t="shared" si="11"/>
        <v>0.8</v>
      </c>
      <c r="F712" s="287"/>
      <c r="H712" s="281"/>
    </row>
    <row r="713" s="240" customFormat="1" spans="2:8">
      <c r="B713" s="287" t="s">
        <v>553</v>
      </c>
      <c r="C713" s="285">
        <v>6888</v>
      </c>
      <c r="D713" s="285">
        <v>5822</v>
      </c>
      <c r="E713" s="286">
        <f t="shared" si="11"/>
        <v>0.845238095238095</v>
      </c>
      <c r="F713" s="287"/>
      <c r="H713" s="281"/>
    </row>
    <row r="714" s="240" customFormat="1" spans="2:8">
      <c r="B714" s="287" t="s">
        <v>554</v>
      </c>
      <c r="C714" s="285">
        <v>199</v>
      </c>
      <c r="D714" s="285">
        <v>139</v>
      </c>
      <c r="E714" s="286">
        <f t="shared" si="11"/>
        <v>0.698492462311558</v>
      </c>
      <c r="F714" s="287"/>
      <c r="H714" s="281"/>
    </row>
    <row r="715" s="240" customFormat="1" spans="2:8">
      <c r="B715" s="287" t="s">
        <v>555</v>
      </c>
      <c r="C715" s="285">
        <v>6</v>
      </c>
      <c r="D715" s="285">
        <v>4</v>
      </c>
      <c r="E715" s="286">
        <f t="shared" si="11"/>
        <v>0.666666666666667</v>
      </c>
      <c r="F715" s="287"/>
      <c r="H715" s="281"/>
    </row>
    <row r="716" s="240" customFormat="1" spans="2:8">
      <c r="B716" s="287" t="s">
        <v>556</v>
      </c>
      <c r="C716" s="285">
        <v>629</v>
      </c>
      <c r="D716" s="285">
        <v>440</v>
      </c>
      <c r="E716" s="286">
        <f t="shared" si="11"/>
        <v>0.699523052464229</v>
      </c>
      <c r="F716" s="287"/>
      <c r="H716" s="281"/>
    </row>
    <row r="717" s="240" customFormat="1" spans="1:7">
      <c r="A717" s="240">
        <v>5</v>
      </c>
      <c r="B717" s="290" t="s">
        <v>557</v>
      </c>
      <c r="C717" s="285">
        <v>110</v>
      </c>
      <c r="D717" s="285">
        <v>77</v>
      </c>
      <c r="E717" s="286">
        <f t="shared" si="11"/>
        <v>0.7</v>
      </c>
      <c r="F717" s="287"/>
      <c r="G717" s="289"/>
    </row>
    <row r="718" s="240" customFormat="1" spans="2:8">
      <c r="B718" s="287" t="s">
        <v>558</v>
      </c>
      <c r="C718" s="285">
        <v>110</v>
      </c>
      <c r="D718" s="285">
        <v>77</v>
      </c>
      <c r="E718" s="286">
        <f t="shared" si="11"/>
        <v>0.7</v>
      </c>
      <c r="F718" s="287"/>
      <c r="H718" s="281"/>
    </row>
    <row r="719" s="240" customFormat="1" spans="2:8">
      <c r="B719" s="287" t="s">
        <v>559</v>
      </c>
      <c r="C719" s="285">
        <v>0</v>
      </c>
      <c r="D719" s="285">
        <v>0</v>
      </c>
      <c r="E719" s="286" t="e">
        <f t="shared" si="11"/>
        <v>#DIV/0!</v>
      </c>
      <c r="F719" s="287"/>
      <c r="H719" s="281"/>
    </row>
    <row r="720" s="240" customFormat="1" spans="1:7">
      <c r="A720" s="240">
        <v>5</v>
      </c>
      <c r="B720" s="290" t="s">
        <v>560</v>
      </c>
      <c r="C720" s="285">
        <v>2595</v>
      </c>
      <c r="D720" s="285">
        <v>1816</v>
      </c>
      <c r="E720" s="286">
        <f t="shared" si="11"/>
        <v>0.69980732177264</v>
      </c>
      <c r="F720" s="287"/>
      <c r="G720" s="289"/>
    </row>
    <row r="721" s="240" customFormat="1" spans="2:8">
      <c r="B721" s="287" t="s">
        <v>561</v>
      </c>
      <c r="C721" s="285">
        <v>167</v>
      </c>
      <c r="D721" s="285">
        <v>117</v>
      </c>
      <c r="E721" s="286">
        <f t="shared" si="11"/>
        <v>0.70059880239521</v>
      </c>
      <c r="F721" s="287"/>
      <c r="H721" s="281"/>
    </row>
    <row r="722" s="240" customFormat="1" spans="2:8">
      <c r="B722" s="287" t="s">
        <v>562</v>
      </c>
      <c r="C722" s="285">
        <v>1499</v>
      </c>
      <c r="D722" s="285">
        <v>1049</v>
      </c>
      <c r="E722" s="286">
        <f t="shared" si="11"/>
        <v>0.699799866577719</v>
      </c>
      <c r="F722" s="287"/>
      <c r="H722" s="281"/>
    </row>
    <row r="723" s="240" customFormat="1" spans="2:8">
      <c r="B723" s="287" t="s">
        <v>563</v>
      </c>
      <c r="C723" s="285">
        <v>929</v>
      </c>
      <c r="D723" s="285">
        <v>650</v>
      </c>
      <c r="E723" s="286">
        <f t="shared" si="11"/>
        <v>0.69967707212056</v>
      </c>
      <c r="F723" s="284"/>
      <c r="H723" s="281"/>
    </row>
    <row r="724" s="240" customFormat="1" spans="1:7">
      <c r="A724" s="240">
        <v>5</v>
      </c>
      <c r="B724" s="290" t="s">
        <v>564</v>
      </c>
      <c r="C724" s="285">
        <v>4</v>
      </c>
      <c r="D724" s="285">
        <v>3</v>
      </c>
      <c r="E724" s="286">
        <f t="shared" si="11"/>
        <v>0.75</v>
      </c>
      <c r="F724" s="284"/>
      <c r="G724" s="289"/>
    </row>
    <row r="725" s="240" customFormat="1" spans="2:8">
      <c r="B725" s="287" t="s">
        <v>565</v>
      </c>
      <c r="C725" s="285">
        <v>0</v>
      </c>
      <c r="D725" s="285">
        <v>0</v>
      </c>
      <c r="E725" s="286" t="e">
        <f t="shared" si="11"/>
        <v>#DIV/0!</v>
      </c>
      <c r="F725" s="284"/>
      <c r="H725" s="281"/>
    </row>
    <row r="726" s="240" customFormat="1" spans="2:8">
      <c r="B726" s="287" t="s">
        <v>566</v>
      </c>
      <c r="C726" s="285">
        <v>4</v>
      </c>
      <c r="D726" s="285">
        <v>3</v>
      </c>
      <c r="E726" s="286">
        <f t="shared" si="11"/>
        <v>0.75</v>
      </c>
      <c r="F726" s="284"/>
      <c r="H726" s="281"/>
    </row>
    <row r="727" s="240" customFormat="1" spans="2:8">
      <c r="B727" s="287" t="s">
        <v>567</v>
      </c>
      <c r="C727" s="285">
        <v>0</v>
      </c>
      <c r="D727" s="285">
        <v>0</v>
      </c>
      <c r="E727" s="286" t="e">
        <f t="shared" si="11"/>
        <v>#DIV/0!</v>
      </c>
      <c r="F727" s="284"/>
      <c r="H727" s="281"/>
    </row>
    <row r="728" s="240" customFormat="1" spans="2:8">
      <c r="B728" s="287" t="s">
        <v>568</v>
      </c>
      <c r="C728" s="285">
        <v>0</v>
      </c>
      <c r="D728" s="285">
        <v>0</v>
      </c>
      <c r="E728" s="286" t="e">
        <f t="shared" si="11"/>
        <v>#DIV/0!</v>
      </c>
      <c r="F728" s="284"/>
      <c r="H728" s="281"/>
    </row>
    <row r="729" s="240" customFormat="1" spans="1:7">
      <c r="A729" s="240">
        <v>5</v>
      </c>
      <c r="B729" s="290" t="s">
        <v>569</v>
      </c>
      <c r="C729" s="285">
        <v>39613</v>
      </c>
      <c r="D729" s="285">
        <v>28729</v>
      </c>
      <c r="E729" s="286">
        <f t="shared" si="11"/>
        <v>0.725241713578876</v>
      </c>
      <c r="F729" s="284"/>
      <c r="G729" s="289"/>
    </row>
    <row r="730" s="240" customFormat="1" spans="2:8">
      <c r="B730" s="287" t="s">
        <v>570</v>
      </c>
      <c r="C730" s="285">
        <v>400</v>
      </c>
      <c r="D730" s="285">
        <v>280</v>
      </c>
      <c r="E730" s="286">
        <f t="shared" si="11"/>
        <v>0.7</v>
      </c>
      <c r="F730" s="284"/>
      <c r="H730" s="281"/>
    </row>
    <row r="731" s="240" customFormat="1" spans="2:8">
      <c r="B731" s="287" t="s">
        <v>571</v>
      </c>
      <c r="C731" s="285">
        <v>39213</v>
      </c>
      <c r="D731" s="285">
        <v>28449</v>
      </c>
      <c r="E731" s="286">
        <f t="shared" si="11"/>
        <v>0.725499196694974</v>
      </c>
      <c r="F731" s="284"/>
      <c r="H731" s="281"/>
    </row>
    <row r="732" s="240" customFormat="1" spans="2:8">
      <c r="B732" s="287" t="s">
        <v>572</v>
      </c>
      <c r="C732" s="285">
        <v>0</v>
      </c>
      <c r="D732" s="285">
        <v>0</v>
      </c>
      <c r="E732" s="286" t="e">
        <f t="shared" si="11"/>
        <v>#DIV/0!</v>
      </c>
      <c r="F732" s="284"/>
      <c r="H732" s="281"/>
    </row>
    <row r="733" s="240" customFormat="1" spans="1:7">
      <c r="A733" s="240">
        <v>5</v>
      </c>
      <c r="B733" s="290" t="s">
        <v>573</v>
      </c>
      <c r="C733" s="285">
        <v>1881</v>
      </c>
      <c r="D733" s="285">
        <v>1317</v>
      </c>
      <c r="E733" s="286">
        <f t="shared" si="11"/>
        <v>0.700159489633174</v>
      </c>
      <c r="F733" s="284"/>
      <c r="G733" s="289"/>
    </row>
    <row r="734" s="240" customFormat="1" spans="2:8">
      <c r="B734" s="287" t="s">
        <v>574</v>
      </c>
      <c r="C734" s="285">
        <v>703</v>
      </c>
      <c r="D734" s="285">
        <v>492</v>
      </c>
      <c r="E734" s="286">
        <f t="shared" si="11"/>
        <v>0.699857752489331</v>
      </c>
      <c r="F734" s="284"/>
      <c r="H734" s="281"/>
    </row>
    <row r="735" s="240" customFormat="1" spans="2:8">
      <c r="B735" s="287" t="s">
        <v>575</v>
      </c>
      <c r="C735" s="285">
        <v>11</v>
      </c>
      <c r="D735" s="285">
        <v>8</v>
      </c>
      <c r="E735" s="286">
        <f t="shared" si="11"/>
        <v>0.727272727272727</v>
      </c>
      <c r="F735" s="284"/>
      <c r="H735" s="281"/>
    </row>
    <row r="736" s="240" customFormat="1" spans="2:8">
      <c r="B736" s="287" t="s">
        <v>576</v>
      </c>
      <c r="C736" s="285">
        <v>1167</v>
      </c>
      <c r="D736" s="285">
        <v>817</v>
      </c>
      <c r="E736" s="286">
        <f t="shared" si="11"/>
        <v>0.700085689802913</v>
      </c>
      <c r="F736" s="284"/>
      <c r="H736" s="281"/>
    </row>
    <row r="737" s="240" customFormat="1" spans="1:7">
      <c r="A737" s="240">
        <v>5</v>
      </c>
      <c r="B737" s="290" t="s">
        <v>577</v>
      </c>
      <c r="C737" s="285">
        <v>379</v>
      </c>
      <c r="D737" s="285">
        <v>265</v>
      </c>
      <c r="E737" s="286">
        <f t="shared" si="11"/>
        <v>0.699208443271768</v>
      </c>
      <c r="F737" s="284"/>
      <c r="G737" s="289"/>
    </row>
    <row r="738" s="240" customFormat="1" spans="2:8">
      <c r="B738" s="287" t="s">
        <v>578</v>
      </c>
      <c r="C738" s="285">
        <v>379</v>
      </c>
      <c r="D738" s="285">
        <v>265</v>
      </c>
      <c r="E738" s="286">
        <f t="shared" si="11"/>
        <v>0.699208443271768</v>
      </c>
      <c r="F738" s="284"/>
      <c r="H738" s="281"/>
    </row>
    <row r="739" s="240" customFormat="1" spans="2:8">
      <c r="B739" s="287" t="s">
        <v>579</v>
      </c>
      <c r="C739" s="285">
        <v>0</v>
      </c>
      <c r="D739" s="285">
        <v>0</v>
      </c>
      <c r="E739" s="286" t="e">
        <f t="shared" si="11"/>
        <v>#DIV/0!</v>
      </c>
      <c r="F739" s="284"/>
      <c r="H739" s="281"/>
    </row>
    <row r="740" s="240" customFormat="1" spans="1:7">
      <c r="A740" s="240">
        <v>5</v>
      </c>
      <c r="B740" s="290" t="s">
        <v>580</v>
      </c>
      <c r="C740" s="285">
        <v>137</v>
      </c>
      <c r="D740" s="285">
        <v>96</v>
      </c>
      <c r="E740" s="286">
        <f t="shared" si="11"/>
        <v>0.700729927007299</v>
      </c>
      <c r="F740" s="287"/>
      <c r="G740" s="289"/>
    </row>
    <row r="741" s="240" customFormat="1" spans="2:8">
      <c r="B741" s="287" t="s">
        <v>44</v>
      </c>
      <c r="C741" s="285">
        <v>52</v>
      </c>
      <c r="D741" s="285">
        <v>36</v>
      </c>
      <c r="E741" s="286">
        <f t="shared" si="11"/>
        <v>0.692307692307692</v>
      </c>
      <c r="F741" s="287"/>
      <c r="H741" s="281"/>
    </row>
    <row r="742" s="240" customFormat="1" spans="2:8">
      <c r="B742" s="287" t="s">
        <v>45</v>
      </c>
      <c r="C742" s="285">
        <v>0</v>
      </c>
      <c r="D742" s="285">
        <v>0</v>
      </c>
      <c r="E742" s="286" t="e">
        <f t="shared" si="11"/>
        <v>#DIV/0!</v>
      </c>
      <c r="F742" s="287"/>
      <c r="H742" s="281"/>
    </row>
    <row r="743" s="240" customFormat="1" spans="2:8">
      <c r="B743" s="287" t="s">
        <v>46</v>
      </c>
      <c r="C743" s="285">
        <v>0</v>
      </c>
      <c r="D743" s="285">
        <v>0</v>
      </c>
      <c r="E743" s="286" t="e">
        <f t="shared" si="11"/>
        <v>#DIV/0!</v>
      </c>
      <c r="F743" s="287"/>
      <c r="H743" s="281"/>
    </row>
    <row r="744" s="240" customFormat="1" spans="2:8">
      <c r="B744" s="287" t="s">
        <v>85</v>
      </c>
      <c r="C744" s="285">
        <v>50</v>
      </c>
      <c r="D744" s="285">
        <v>35</v>
      </c>
      <c r="E744" s="286">
        <f t="shared" si="11"/>
        <v>0.7</v>
      </c>
      <c r="F744" s="287"/>
      <c r="H744" s="281"/>
    </row>
    <row r="745" s="240" customFormat="1" spans="2:8">
      <c r="B745" s="287" t="s">
        <v>581</v>
      </c>
      <c r="C745" s="285">
        <v>0</v>
      </c>
      <c r="D745" s="285">
        <v>0</v>
      </c>
      <c r="E745" s="286" t="e">
        <f t="shared" si="11"/>
        <v>#DIV/0!</v>
      </c>
      <c r="F745" s="287"/>
      <c r="H745" s="281"/>
    </row>
    <row r="746" s="240" customFormat="1" spans="2:8">
      <c r="B746" s="287" t="s">
        <v>582</v>
      </c>
      <c r="C746" s="285">
        <v>30</v>
      </c>
      <c r="D746" s="285">
        <v>21</v>
      </c>
      <c r="E746" s="286">
        <f t="shared" si="11"/>
        <v>0.7</v>
      </c>
      <c r="F746" s="287"/>
      <c r="H746" s="281"/>
    </row>
    <row r="747" s="240" customFormat="1" spans="2:8">
      <c r="B747" s="287" t="s">
        <v>53</v>
      </c>
      <c r="C747" s="285">
        <v>0</v>
      </c>
      <c r="D747" s="285">
        <v>0</v>
      </c>
      <c r="E747" s="286" t="e">
        <f t="shared" si="11"/>
        <v>#DIV/0!</v>
      </c>
      <c r="F747" s="287"/>
      <c r="H747" s="281"/>
    </row>
    <row r="748" s="240" customFormat="1" spans="2:8">
      <c r="B748" s="287" t="s">
        <v>583</v>
      </c>
      <c r="C748" s="285">
        <v>5</v>
      </c>
      <c r="D748" s="285">
        <v>4</v>
      </c>
      <c r="E748" s="286">
        <f t="shared" si="11"/>
        <v>0.8</v>
      </c>
      <c r="F748" s="287"/>
      <c r="H748" s="281"/>
    </row>
    <row r="749" s="240" customFormat="1" spans="1:7">
      <c r="A749" s="240">
        <v>5</v>
      </c>
      <c r="B749" s="290" t="s">
        <v>584</v>
      </c>
      <c r="C749" s="285">
        <v>6</v>
      </c>
      <c r="D749" s="285">
        <v>4</v>
      </c>
      <c r="E749" s="286">
        <f t="shared" si="11"/>
        <v>0.666666666666667</v>
      </c>
      <c r="F749" s="287"/>
      <c r="G749" s="289"/>
    </row>
    <row r="750" s="240" customFormat="1" spans="2:8">
      <c r="B750" s="287" t="s">
        <v>585</v>
      </c>
      <c r="C750" s="285">
        <v>6</v>
      </c>
      <c r="D750" s="285">
        <v>4</v>
      </c>
      <c r="E750" s="286">
        <f t="shared" si="11"/>
        <v>0.666666666666667</v>
      </c>
      <c r="F750" s="287"/>
      <c r="H750" s="281"/>
    </row>
    <row r="751" s="240" customFormat="1" spans="1:7">
      <c r="A751" s="240">
        <v>5</v>
      </c>
      <c r="B751" s="290" t="s">
        <v>586</v>
      </c>
      <c r="C751" s="285">
        <v>2688</v>
      </c>
      <c r="D751" s="285">
        <v>1992</v>
      </c>
      <c r="E751" s="286">
        <f t="shared" si="11"/>
        <v>0.741071428571429</v>
      </c>
      <c r="F751" s="287"/>
      <c r="G751" s="289"/>
    </row>
    <row r="752" s="240" customFormat="1" spans="2:8">
      <c r="B752" s="287" t="s">
        <v>587</v>
      </c>
      <c r="C752" s="285">
        <v>2688</v>
      </c>
      <c r="D752" s="285">
        <v>1992</v>
      </c>
      <c r="E752" s="286">
        <f t="shared" si="11"/>
        <v>0.741071428571429</v>
      </c>
      <c r="F752" s="287"/>
      <c r="H752" s="281"/>
    </row>
    <row r="753" s="240" customFormat="1" spans="1:6">
      <c r="A753" s="240">
        <v>3</v>
      </c>
      <c r="B753" s="284" t="s">
        <v>588</v>
      </c>
      <c r="C753" s="285">
        <v>18543</v>
      </c>
      <c r="D753" s="285">
        <v>12982</v>
      </c>
      <c r="E753" s="286">
        <f t="shared" si="11"/>
        <v>0.700102464541876</v>
      </c>
      <c r="F753" s="287"/>
    </row>
    <row r="754" s="240" customFormat="1" spans="1:7">
      <c r="A754" s="240">
        <v>5</v>
      </c>
      <c r="B754" s="290" t="s">
        <v>589</v>
      </c>
      <c r="C754" s="285">
        <v>1307</v>
      </c>
      <c r="D754" s="285">
        <v>915</v>
      </c>
      <c r="E754" s="286">
        <f t="shared" si="11"/>
        <v>0.700076511094109</v>
      </c>
      <c r="F754" s="287"/>
      <c r="G754" s="289"/>
    </row>
    <row r="755" s="240" customFormat="1" spans="2:8">
      <c r="B755" s="287" t="s">
        <v>44</v>
      </c>
      <c r="C755" s="285">
        <v>503</v>
      </c>
      <c r="D755" s="285">
        <v>352</v>
      </c>
      <c r="E755" s="286">
        <f t="shared" si="11"/>
        <v>0.699801192842942</v>
      </c>
      <c r="F755" s="287"/>
      <c r="H755" s="281"/>
    </row>
    <row r="756" s="240" customFormat="1" spans="2:8">
      <c r="B756" s="287" t="s">
        <v>45</v>
      </c>
      <c r="C756" s="285">
        <v>133</v>
      </c>
      <c r="D756" s="285">
        <v>93</v>
      </c>
      <c r="E756" s="286">
        <f t="shared" si="11"/>
        <v>0.699248120300752</v>
      </c>
      <c r="F756" s="287"/>
      <c r="H756" s="281"/>
    </row>
    <row r="757" s="240" customFormat="1" spans="2:8">
      <c r="B757" s="287" t="s">
        <v>46</v>
      </c>
      <c r="C757" s="285">
        <v>0</v>
      </c>
      <c r="D757" s="285">
        <v>0</v>
      </c>
      <c r="E757" s="286" t="e">
        <f t="shared" si="11"/>
        <v>#DIV/0!</v>
      </c>
      <c r="F757" s="287"/>
      <c r="H757" s="281"/>
    </row>
    <row r="758" s="240" customFormat="1" spans="2:8">
      <c r="B758" s="287" t="s">
        <v>590</v>
      </c>
      <c r="C758" s="285">
        <v>0</v>
      </c>
      <c r="D758" s="285">
        <v>0</v>
      </c>
      <c r="E758" s="286" t="e">
        <f t="shared" si="11"/>
        <v>#DIV/0!</v>
      </c>
      <c r="F758" s="287"/>
      <c r="H758" s="281"/>
    </row>
    <row r="759" s="240" customFormat="1" spans="2:8">
      <c r="B759" s="287" t="s">
        <v>591</v>
      </c>
      <c r="C759" s="285">
        <v>0</v>
      </c>
      <c r="D759" s="285">
        <v>0</v>
      </c>
      <c r="E759" s="286" t="e">
        <f t="shared" si="11"/>
        <v>#DIV/0!</v>
      </c>
      <c r="F759" s="287"/>
      <c r="H759" s="281"/>
    </row>
    <row r="760" s="240" customFormat="1" spans="2:8">
      <c r="B760" s="287" t="s">
        <v>592</v>
      </c>
      <c r="C760" s="285">
        <v>0</v>
      </c>
      <c r="D760" s="285">
        <v>0</v>
      </c>
      <c r="E760" s="286" t="e">
        <f t="shared" si="11"/>
        <v>#DIV/0!</v>
      </c>
      <c r="F760" s="287"/>
      <c r="H760" s="281"/>
    </row>
    <row r="761" s="240" customFormat="1" spans="2:8">
      <c r="B761" s="287" t="s">
        <v>593</v>
      </c>
      <c r="C761" s="285">
        <v>0</v>
      </c>
      <c r="D761" s="285">
        <v>0</v>
      </c>
      <c r="E761" s="286" t="e">
        <f t="shared" si="11"/>
        <v>#DIV/0!</v>
      </c>
      <c r="F761" s="287"/>
      <c r="H761" s="281"/>
    </row>
    <row r="762" s="240" customFormat="1" spans="2:8">
      <c r="B762" s="287" t="s">
        <v>594</v>
      </c>
      <c r="C762" s="285">
        <v>0</v>
      </c>
      <c r="D762" s="285">
        <v>0</v>
      </c>
      <c r="E762" s="286" t="e">
        <f t="shared" si="11"/>
        <v>#DIV/0!</v>
      </c>
      <c r="F762" s="287"/>
      <c r="H762" s="281"/>
    </row>
    <row r="763" s="240" customFormat="1" spans="2:8">
      <c r="B763" s="287" t="s">
        <v>595</v>
      </c>
      <c r="C763" s="285">
        <v>671</v>
      </c>
      <c r="D763" s="285">
        <v>470</v>
      </c>
      <c r="E763" s="286">
        <f t="shared" si="11"/>
        <v>0.700447093889717</v>
      </c>
      <c r="F763" s="287"/>
      <c r="H763" s="281"/>
    </row>
    <row r="764" s="240" customFormat="1" spans="1:7">
      <c r="A764" s="240">
        <v>5</v>
      </c>
      <c r="B764" s="290" t="s">
        <v>596</v>
      </c>
      <c r="C764" s="285">
        <v>8</v>
      </c>
      <c r="D764" s="285">
        <v>6</v>
      </c>
      <c r="E764" s="286">
        <f t="shared" si="11"/>
        <v>0.75</v>
      </c>
      <c r="F764" s="287"/>
      <c r="G764" s="289"/>
    </row>
    <row r="765" s="240" customFormat="1" spans="2:8">
      <c r="B765" s="287" t="s">
        <v>597</v>
      </c>
      <c r="C765" s="285">
        <v>8</v>
      </c>
      <c r="D765" s="285">
        <v>6</v>
      </c>
      <c r="E765" s="286">
        <f t="shared" si="11"/>
        <v>0.75</v>
      </c>
      <c r="F765" s="287"/>
      <c r="H765" s="281"/>
    </row>
    <row r="766" s="240" customFormat="1" spans="2:8">
      <c r="B766" s="287" t="s">
        <v>598</v>
      </c>
      <c r="C766" s="285">
        <v>0</v>
      </c>
      <c r="D766" s="285">
        <v>0</v>
      </c>
      <c r="E766" s="286" t="e">
        <f t="shared" si="11"/>
        <v>#DIV/0!</v>
      </c>
      <c r="F766" s="287"/>
      <c r="H766" s="281"/>
    </row>
    <row r="767" s="240" customFormat="1" spans="2:8">
      <c r="B767" s="287" t="s">
        <v>599</v>
      </c>
      <c r="C767" s="285">
        <v>0</v>
      </c>
      <c r="D767" s="285">
        <v>0</v>
      </c>
      <c r="E767" s="286" t="e">
        <f t="shared" si="11"/>
        <v>#DIV/0!</v>
      </c>
      <c r="F767" s="287"/>
      <c r="H767" s="281"/>
    </row>
    <row r="768" s="240" customFormat="1" spans="1:7">
      <c r="A768" s="240">
        <v>5</v>
      </c>
      <c r="B768" s="290" t="s">
        <v>600</v>
      </c>
      <c r="C768" s="285">
        <v>4671</v>
      </c>
      <c r="D768" s="285">
        <v>3270</v>
      </c>
      <c r="E768" s="286">
        <f t="shared" si="11"/>
        <v>0.700064226075787</v>
      </c>
      <c r="F768" s="287"/>
      <c r="G768" s="289"/>
    </row>
    <row r="769" s="240" customFormat="1" spans="2:8">
      <c r="B769" s="287" t="s">
        <v>601</v>
      </c>
      <c r="C769" s="285">
        <v>0</v>
      </c>
      <c r="D769" s="285">
        <v>0</v>
      </c>
      <c r="E769" s="286" t="e">
        <f t="shared" si="11"/>
        <v>#DIV/0!</v>
      </c>
      <c r="F769" s="287"/>
      <c r="H769" s="281"/>
    </row>
    <row r="770" s="240" customFormat="1" spans="2:8">
      <c r="B770" s="287" t="s">
        <v>602</v>
      </c>
      <c r="C770" s="285">
        <v>3815</v>
      </c>
      <c r="D770" s="285">
        <v>2671</v>
      </c>
      <c r="E770" s="286">
        <f t="shared" si="11"/>
        <v>0.700131061598952</v>
      </c>
      <c r="F770" s="287"/>
      <c r="H770" s="281"/>
    </row>
    <row r="771" s="240" customFormat="1" spans="2:8">
      <c r="B771" s="287" t="s">
        <v>603</v>
      </c>
      <c r="C771" s="285">
        <v>0</v>
      </c>
      <c r="D771" s="285">
        <v>0</v>
      </c>
      <c r="E771" s="286" t="e">
        <f t="shared" si="11"/>
        <v>#DIV/0!</v>
      </c>
      <c r="F771" s="287"/>
      <c r="H771" s="281"/>
    </row>
    <row r="772" s="240" customFormat="1" spans="2:8">
      <c r="B772" s="287" t="s">
        <v>604</v>
      </c>
      <c r="C772" s="285">
        <v>0</v>
      </c>
      <c r="D772" s="285">
        <v>0</v>
      </c>
      <c r="E772" s="286" t="e">
        <f t="shared" si="11"/>
        <v>#DIV/0!</v>
      </c>
      <c r="F772" s="287"/>
      <c r="H772" s="281"/>
    </row>
    <row r="773" s="240" customFormat="1" spans="2:8">
      <c r="B773" s="287" t="s">
        <v>605</v>
      </c>
      <c r="C773" s="285">
        <v>0</v>
      </c>
      <c r="D773" s="285">
        <v>0</v>
      </c>
      <c r="E773" s="286" t="e">
        <f t="shared" ref="E773:E836" si="12">D773/C773</f>
        <v>#DIV/0!</v>
      </c>
      <c r="F773" s="287"/>
      <c r="H773" s="281"/>
    </row>
    <row r="774" s="240" customFormat="1" spans="2:8">
      <c r="B774" s="287" t="s">
        <v>606</v>
      </c>
      <c r="C774" s="285">
        <v>0</v>
      </c>
      <c r="D774" s="285">
        <v>0</v>
      </c>
      <c r="E774" s="286" t="e">
        <f t="shared" si="12"/>
        <v>#DIV/0!</v>
      </c>
      <c r="F774" s="287"/>
      <c r="H774" s="281"/>
    </row>
    <row r="775" s="240" customFormat="1" spans="2:8">
      <c r="B775" s="287" t="s">
        <v>607</v>
      </c>
      <c r="C775" s="285">
        <v>856</v>
      </c>
      <c r="D775" s="285">
        <v>599</v>
      </c>
      <c r="E775" s="286">
        <f t="shared" si="12"/>
        <v>0.699766355140187</v>
      </c>
      <c r="F775" s="287"/>
      <c r="H775" s="281"/>
    </row>
    <row r="776" s="240" customFormat="1" spans="1:7">
      <c r="A776" s="240">
        <v>5</v>
      </c>
      <c r="B776" s="290" t="s">
        <v>608</v>
      </c>
      <c r="C776" s="285">
        <v>5184</v>
      </c>
      <c r="D776" s="285">
        <v>3628</v>
      </c>
      <c r="E776" s="286">
        <f t="shared" si="12"/>
        <v>0.699845679012346</v>
      </c>
      <c r="F776" s="287"/>
      <c r="G776" s="289"/>
    </row>
    <row r="777" s="240" customFormat="1" spans="2:8">
      <c r="B777" s="287" t="s">
        <v>609</v>
      </c>
      <c r="C777" s="285">
        <v>32</v>
      </c>
      <c r="D777" s="285">
        <v>22</v>
      </c>
      <c r="E777" s="286">
        <f t="shared" si="12"/>
        <v>0.6875</v>
      </c>
      <c r="F777" s="287"/>
      <c r="H777" s="281"/>
    </row>
    <row r="778" s="240" customFormat="1" spans="2:8">
      <c r="B778" s="287" t="s">
        <v>610</v>
      </c>
      <c r="C778" s="285">
        <v>5152</v>
      </c>
      <c r="D778" s="285">
        <v>3606</v>
      </c>
      <c r="E778" s="286">
        <f t="shared" si="12"/>
        <v>0.699922360248447</v>
      </c>
      <c r="F778" s="287"/>
      <c r="H778" s="281"/>
    </row>
    <row r="779" s="240" customFormat="1" spans="2:8">
      <c r="B779" s="287" t="s">
        <v>611</v>
      </c>
      <c r="C779" s="285">
        <v>0</v>
      </c>
      <c r="D779" s="285">
        <v>0</v>
      </c>
      <c r="E779" s="286" t="e">
        <f t="shared" si="12"/>
        <v>#DIV/0!</v>
      </c>
      <c r="F779" s="287"/>
      <c r="H779" s="281"/>
    </row>
    <row r="780" s="240" customFormat="1" spans="2:8">
      <c r="B780" s="287" t="s">
        <v>612</v>
      </c>
      <c r="C780" s="285">
        <v>0</v>
      </c>
      <c r="D780" s="285">
        <v>0</v>
      </c>
      <c r="E780" s="286" t="e">
        <f t="shared" si="12"/>
        <v>#DIV/0!</v>
      </c>
      <c r="F780" s="287"/>
      <c r="H780" s="281"/>
    </row>
    <row r="781" s="240" customFormat="1" spans="2:8">
      <c r="B781" s="287" t="s">
        <v>613</v>
      </c>
      <c r="C781" s="285">
        <v>0</v>
      </c>
      <c r="D781" s="285">
        <v>0</v>
      </c>
      <c r="E781" s="286" t="e">
        <f t="shared" si="12"/>
        <v>#DIV/0!</v>
      </c>
      <c r="F781" s="287"/>
      <c r="H781" s="281"/>
    </row>
    <row r="782" s="240" customFormat="1" spans="1:7">
      <c r="A782" s="240">
        <v>5</v>
      </c>
      <c r="B782" s="290" t="s">
        <v>614</v>
      </c>
      <c r="C782" s="285">
        <v>161</v>
      </c>
      <c r="D782" s="285">
        <v>113</v>
      </c>
      <c r="E782" s="286">
        <f t="shared" si="12"/>
        <v>0.701863354037267</v>
      </c>
      <c r="F782" s="287"/>
      <c r="G782" s="289"/>
    </row>
    <row r="783" s="240" customFormat="1" spans="2:8">
      <c r="B783" s="287" t="s">
        <v>615</v>
      </c>
      <c r="C783" s="285">
        <v>0</v>
      </c>
      <c r="D783" s="285">
        <v>0</v>
      </c>
      <c r="E783" s="286" t="e">
        <f t="shared" si="12"/>
        <v>#DIV/0!</v>
      </c>
      <c r="F783" s="287"/>
      <c r="H783" s="281"/>
    </row>
    <row r="784" s="240" customFormat="1" spans="2:8">
      <c r="B784" s="287" t="s">
        <v>616</v>
      </c>
      <c r="C784" s="285">
        <v>0</v>
      </c>
      <c r="D784" s="285">
        <v>0</v>
      </c>
      <c r="E784" s="286" t="e">
        <f t="shared" si="12"/>
        <v>#DIV/0!</v>
      </c>
      <c r="F784" s="287"/>
      <c r="H784" s="281"/>
    </row>
    <row r="785" s="240" customFormat="1" spans="2:8">
      <c r="B785" s="287" t="s">
        <v>617</v>
      </c>
      <c r="C785" s="285">
        <v>0</v>
      </c>
      <c r="D785" s="285">
        <v>0</v>
      </c>
      <c r="E785" s="286" t="e">
        <f t="shared" si="12"/>
        <v>#DIV/0!</v>
      </c>
      <c r="F785" s="287"/>
      <c r="H785" s="281"/>
    </row>
    <row r="786" s="240" customFormat="1" spans="2:8">
      <c r="B786" s="287" t="s">
        <v>618</v>
      </c>
      <c r="C786" s="285">
        <v>0</v>
      </c>
      <c r="D786" s="285">
        <v>0</v>
      </c>
      <c r="E786" s="286" t="e">
        <f t="shared" si="12"/>
        <v>#DIV/0!</v>
      </c>
      <c r="F786" s="287"/>
      <c r="H786" s="281"/>
    </row>
    <row r="787" s="240" customFormat="1" spans="2:8">
      <c r="B787" s="287" t="s">
        <v>619</v>
      </c>
      <c r="C787" s="285">
        <v>161</v>
      </c>
      <c r="D787" s="285">
        <v>113</v>
      </c>
      <c r="E787" s="286">
        <f t="shared" si="12"/>
        <v>0.701863354037267</v>
      </c>
      <c r="F787" s="287"/>
      <c r="H787" s="281"/>
    </row>
    <row r="788" s="240" customFormat="1" spans="2:8">
      <c r="B788" s="287" t="s">
        <v>620</v>
      </c>
      <c r="C788" s="285">
        <v>0</v>
      </c>
      <c r="D788" s="285">
        <v>0</v>
      </c>
      <c r="E788" s="286" t="e">
        <f t="shared" si="12"/>
        <v>#DIV/0!</v>
      </c>
      <c r="F788" s="287"/>
      <c r="H788" s="281"/>
    </row>
    <row r="789" s="240" customFormat="1" spans="1:7">
      <c r="A789" s="240">
        <v>5</v>
      </c>
      <c r="B789" s="290" t="s">
        <v>621</v>
      </c>
      <c r="C789" s="285">
        <v>488</v>
      </c>
      <c r="D789" s="285">
        <v>342</v>
      </c>
      <c r="E789" s="286">
        <f t="shared" si="12"/>
        <v>0.700819672131147</v>
      </c>
      <c r="F789" s="287"/>
      <c r="G789" s="289"/>
    </row>
    <row r="790" s="240" customFormat="1" spans="2:8">
      <c r="B790" s="287" t="s">
        <v>622</v>
      </c>
      <c r="C790" s="285">
        <v>488</v>
      </c>
      <c r="D790" s="285">
        <v>342</v>
      </c>
      <c r="E790" s="286">
        <f t="shared" si="12"/>
        <v>0.700819672131147</v>
      </c>
      <c r="F790" s="287"/>
      <c r="H790" s="281"/>
    </row>
    <row r="791" s="240" customFormat="1" spans="2:8">
      <c r="B791" s="287" t="s">
        <v>623</v>
      </c>
      <c r="C791" s="285">
        <v>0</v>
      </c>
      <c r="D791" s="285">
        <v>0</v>
      </c>
      <c r="E791" s="286" t="e">
        <f t="shared" si="12"/>
        <v>#DIV/0!</v>
      </c>
      <c r="F791" s="287"/>
      <c r="H791" s="281"/>
    </row>
    <row r="792" s="240" customFormat="1" spans="2:8">
      <c r="B792" s="287" t="s">
        <v>624</v>
      </c>
      <c r="C792" s="285">
        <v>0</v>
      </c>
      <c r="D792" s="285">
        <v>0</v>
      </c>
      <c r="E792" s="286" t="e">
        <f t="shared" si="12"/>
        <v>#DIV/0!</v>
      </c>
      <c r="F792" s="287"/>
      <c r="H792" s="281"/>
    </row>
    <row r="793" s="240" customFormat="1" spans="2:8">
      <c r="B793" s="287" t="s">
        <v>625</v>
      </c>
      <c r="C793" s="285">
        <v>0</v>
      </c>
      <c r="D793" s="285">
        <v>0</v>
      </c>
      <c r="E793" s="286" t="e">
        <f t="shared" si="12"/>
        <v>#DIV/0!</v>
      </c>
      <c r="F793" s="287"/>
      <c r="H793" s="281"/>
    </row>
    <row r="794" s="240" customFormat="1" spans="2:8">
      <c r="B794" s="287" t="s">
        <v>626</v>
      </c>
      <c r="C794" s="285">
        <v>0</v>
      </c>
      <c r="D794" s="285">
        <v>0</v>
      </c>
      <c r="E794" s="286" t="e">
        <f t="shared" si="12"/>
        <v>#DIV/0!</v>
      </c>
      <c r="F794" s="287"/>
      <c r="H794" s="281"/>
    </row>
    <row r="795" s="240" customFormat="1" spans="1:7">
      <c r="A795" s="240">
        <v>5</v>
      </c>
      <c r="B795" s="290" t="s">
        <v>627</v>
      </c>
      <c r="C795" s="285">
        <v>195</v>
      </c>
      <c r="D795" s="285">
        <v>137</v>
      </c>
      <c r="E795" s="286">
        <f t="shared" si="12"/>
        <v>0.702564102564103</v>
      </c>
      <c r="F795" s="287"/>
      <c r="G795" s="289"/>
    </row>
    <row r="796" s="240" customFormat="1" spans="2:8">
      <c r="B796" s="287" t="s">
        <v>628</v>
      </c>
      <c r="C796" s="285">
        <v>0</v>
      </c>
      <c r="D796" s="285">
        <v>0</v>
      </c>
      <c r="E796" s="286" t="e">
        <f t="shared" si="12"/>
        <v>#DIV/0!</v>
      </c>
      <c r="F796" s="287"/>
      <c r="H796" s="281"/>
    </row>
    <row r="797" s="240" customFormat="1" spans="2:8">
      <c r="B797" s="287" t="s">
        <v>629</v>
      </c>
      <c r="C797" s="285">
        <v>195</v>
      </c>
      <c r="D797" s="285">
        <v>137</v>
      </c>
      <c r="E797" s="286">
        <f t="shared" si="12"/>
        <v>0.702564102564103</v>
      </c>
      <c r="F797" s="287"/>
      <c r="H797" s="281"/>
    </row>
    <row r="798" s="240" customFormat="1" spans="1:7">
      <c r="A798" s="240">
        <v>5</v>
      </c>
      <c r="B798" s="290" t="s">
        <v>630</v>
      </c>
      <c r="C798" s="285">
        <v>0</v>
      </c>
      <c r="D798" s="285">
        <v>0</v>
      </c>
      <c r="E798" s="286" t="e">
        <f t="shared" si="12"/>
        <v>#DIV/0!</v>
      </c>
      <c r="F798" s="287"/>
      <c r="G798" s="289"/>
    </row>
    <row r="799" s="240" customFormat="1" spans="2:8">
      <c r="B799" s="287" t="s">
        <v>631</v>
      </c>
      <c r="C799" s="285">
        <v>0</v>
      </c>
      <c r="D799" s="285">
        <v>0</v>
      </c>
      <c r="E799" s="286" t="e">
        <f t="shared" si="12"/>
        <v>#DIV/0!</v>
      </c>
      <c r="F799" s="287"/>
      <c r="H799" s="281"/>
    </row>
    <row r="800" s="240" customFormat="1" spans="2:8">
      <c r="B800" s="287" t="s">
        <v>632</v>
      </c>
      <c r="C800" s="285">
        <v>0</v>
      </c>
      <c r="D800" s="285">
        <v>0</v>
      </c>
      <c r="E800" s="286" t="e">
        <f t="shared" si="12"/>
        <v>#DIV/0!</v>
      </c>
      <c r="F800" s="287"/>
      <c r="H800" s="281"/>
    </row>
    <row r="801" s="240" customFormat="1" spans="1:7">
      <c r="A801" s="240">
        <v>5</v>
      </c>
      <c r="B801" s="290" t="s">
        <v>633</v>
      </c>
      <c r="C801" s="285">
        <v>0</v>
      </c>
      <c r="D801" s="285">
        <v>0</v>
      </c>
      <c r="E801" s="286" t="e">
        <f t="shared" si="12"/>
        <v>#DIV/0!</v>
      </c>
      <c r="F801" s="287"/>
      <c r="G801" s="289"/>
    </row>
    <row r="802" s="240" customFormat="1" spans="2:8">
      <c r="B802" s="287" t="s">
        <v>634</v>
      </c>
      <c r="C802" s="285">
        <v>0</v>
      </c>
      <c r="D802" s="285">
        <v>0</v>
      </c>
      <c r="E802" s="286" t="e">
        <f t="shared" si="12"/>
        <v>#DIV/0!</v>
      </c>
      <c r="F802" s="287"/>
      <c r="H802" s="281"/>
    </row>
    <row r="803" s="240" customFormat="1" spans="1:7">
      <c r="A803" s="240">
        <v>5</v>
      </c>
      <c r="B803" s="290" t="s">
        <v>635</v>
      </c>
      <c r="C803" s="285">
        <v>3</v>
      </c>
      <c r="D803" s="285">
        <v>2</v>
      </c>
      <c r="E803" s="286">
        <f t="shared" si="12"/>
        <v>0.666666666666667</v>
      </c>
      <c r="F803" s="287"/>
      <c r="G803" s="289"/>
    </row>
    <row r="804" s="240" customFormat="1" spans="2:8">
      <c r="B804" s="287" t="s">
        <v>636</v>
      </c>
      <c r="C804" s="285">
        <v>3</v>
      </c>
      <c r="D804" s="285">
        <v>2</v>
      </c>
      <c r="E804" s="286">
        <f t="shared" si="12"/>
        <v>0.666666666666667</v>
      </c>
      <c r="F804" s="287"/>
      <c r="H804" s="281"/>
    </row>
    <row r="805" s="240" customFormat="1" spans="1:7">
      <c r="A805" s="240">
        <v>5</v>
      </c>
      <c r="B805" s="290" t="s">
        <v>637</v>
      </c>
      <c r="C805" s="285">
        <v>507</v>
      </c>
      <c r="D805" s="285">
        <v>355</v>
      </c>
      <c r="E805" s="286">
        <f t="shared" si="12"/>
        <v>0.700197238658777</v>
      </c>
      <c r="F805" s="287"/>
      <c r="G805" s="289"/>
    </row>
    <row r="806" s="240" customFormat="1" spans="2:8">
      <c r="B806" s="287" t="s">
        <v>638</v>
      </c>
      <c r="C806" s="285">
        <v>0</v>
      </c>
      <c r="D806" s="285">
        <v>0</v>
      </c>
      <c r="E806" s="286" t="e">
        <f t="shared" si="12"/>
        <v>#DIV/0!</v>
      </c>
      <c r="F806" s="287"/>
      <c r="H806" s="281"/>
    </row>
    <row r="807" s="240" customFormat="1" spans="2:8">
      <c r="B807" s="287" t="s">
        <v>639</v>
      </c>
      <c r="C807" s="285">
        <v>10</v>
      </c>
      <c r="D807" s="285">
        <v>7</v>
      </c>
      <c r="E807" s="286">
        <f t="shared" si="12"/>
        <v>0.7</v>
      </c>
      <c r="F807" s="287"/>
      <c r="H807" s="281"/>
    </row>
    <row r="808" s="240" customFormat="1" spans="2:8">
      <c r="B808" s="287" t="s">
        <v>640</v>
      </c>
      <c r="C808" s="285">
        <v>0</v>
      </c>
      <c r="D808" s="285">
        <v>0</v>
      </c>
      <c r="E808" s="286" t="e">
        <f t="shared" si="12"/>
        <v>#DIV/0!</v>
      </c>
      <c r="F808" s="287"/>
      <c r="H808" s="281"/>
    </row>
    <row r="809" s="240" customFormat="1" spans="2:8">
      <c r="B809" s="287" t="s">
        <v>641</v>
      </c>
      <c r="C809" s="285">
        <v>0</v>
      </c>
      <c r="D809" s="285">
        <v>0</v>
      </c>
      <c r="E809" s="286" t="e">
        <f t="shared" si="12"/>
        <v>#DIV/0!</v>
      </c>
      <c r="F809" s="287"/>
      <c r="H809" s="281"/>
    </row>
    <row r="810" s="240" customFormat="1" spans="2:8">
      <c r="B810" s="287" t="s">
        <v>642</v>
      </c>
      <c r="C810" s="285">
        <v>497</v>
      </c>
      <c r="D810" s="285">
        <v>348</v>
      </c>
      <c r="E810" s="286">
        <f t="shared" si="12"/>
        <v>0.700201207243461</v>
      </c>
      <c r="F810" s="287"/>
      <c r="H810" s="281"/>
    </row>
    <row r="811" s="240" customFormat="1" spans="1:7">
      <c r="A811" s="240">
        <v>5</v>
      </c>
      <c r="B811" s="290" t="s">
        <v>643</v>
      </c>
      <c r="C811" s="285">
        <v>318</v>
      </c>
      <c r="D811" s="285">
        <v>223</v>
      </c>
      <c r="E811" s="286">
        <f t="shared" si="12"/>
        <v>0.70125786163522</v>
      </c>
      <c r="F811" s="287"/>
      <c r="G811" s="289"/>
    </row>
    <row r="812" s="240" customFormat="1" spans="2:8">
      <c r="B812" s="287" t="s">
        <v>644</v>
      </c>
      <c r="C812" s="285">
        <v>318</v>
      </c>
      <c r="D812" s="285">
        <v>223</v>
      </c>
      <c r="E812" s="286">
        <f t="shared" si="12"/>
        <v>0.70125786163522</v>
      </c>
      <c r="F812" s="287"/>
      <c r="H812" s="281"/>
    </row>
    <row r="813" s="240" customFormat="1" spans="1:7">
      <c r="A813" s="240">
        <v>5</v>
      </c>
      <c r="B813" s="290" t="s">
        <v>645</v>
      </c>
      <c r="C813" s="285">
        <v>0</v>
      </c>
      <c r="D813" s="285">
        <v>0</v>
      </c>
      <c r="E813" s="286" t="e">
        <f t="shared" si="12"/>
        <v>#DIV/0!</v>
      </c>
      <c r="F813" s="287"/>
      <c r="G813" s="289"/>
    </row>
    <row r="814" s="240" customFormat="1" spans="2:8">
      <c r="B814" s="287" t="s">
        <v>646</v>
      </c>
      <c r="C814" s="285">
        <v>0</v>
      </c>
      <c r="D814" s="285">
        <v>0</v>
      </c>
      <c r="E814" s="286" t="e">
        <f t="shared" si="12"/>
        <v>#DIV/0!</v>
      </c>
      <c r="F814" s="287"/>
      <c r="H814" s="281"/>
    </row>
    <row r="815" s="240" customFormat="1" spans="1:7">
      <c r="A815" s="240">
        <v>5</v>
      </c>
      <c r="B815" s="290" t="s">
        <v>647</v>
      </c>
      <c r="C815" s="285">
        <v>0</v>
      </c>
      <c r="D815" s="285">
        <v>0</v>
      </c>
      <c r="E815" s="286" t="e">
        <f t="shared" si="12"/>
        <v>#DIV/0!</v>
      </c>
      <c r="F815" s="287"/>
      <c r="G815" s="289"/>
    </row>
    <row r="816" s="240" customFormat="1" spans="2:8">
      <c r="B816" s="287" t="s">
        <v>44</v>
      </c>
      <c r="C816" s="285">
        <v>0</v>
      </c>
      <c r="D816" s="285">
        <v>0</v>
      </c>
      <c r="E816" s="286" t="e">
        <f t="shared" si="12"/>
        <v>#DIV/0!</v>
      </c>
      <c r="F816" s="287"/>
      <c r="H816" s="281"/>
    </row>
    <row r="817" s="240" customFormat="1" spans="2:8">
      <c r="B817" s="287" t="s">
        <v>45</v>
      </c>
      <c r="C817" s="285">
        <v>0</v>
      </c>
      <c r="D817" s="285">
        <v>0</v>
      </c>
      <c r="E817" s="286" t="e">
        <f t="shared" si="12"/>
        <v>#DIV/0!</v>
      </c>
      <c r="F817" s="287"/>
      <c r="H817" s="281"/>
    </row>
    <row r="818" s="240" customFormat="1" spans="2:8">
      <c r="B818" s="287" t="s">
        <v>46</v>
      </c>
      <c r="C818" s="285">
        <v>0</v>
      </c>
      <c r="D818" s="285">
        <v>0</v>
      </c>
      <c r="E818" s="286" t="e">
        <f t="shared" si="12"/>
        <v>#DIV/0!</v>
      </c>
      <c r="F818" s="287"/>
      <c r="H818" s="281"/>
    </row>
    <row r="819" s="240" customFormat="1" spans="2:8">
      <c r="B819" s="287" t="s">
        <v>648</v>
      </c>
      <c r="C819" s="285">
        <v>0</v>
      </c>
      <c r="D819" s="285">
        <v>0</v>
      </c>
      <c r="E819" s="286" t="e">
        <f t="shared" si="12"/>
        <v>#DIV/0!</v>
      </c>
      <c r="F819" s="287"/>
      <c r="H819" s="281"/>
    </row>
    <row r="820" s="240" customFormat="1" spans="2:8">
      <c r="B820" s="287" t="s">
        <v>649</v>
      </c>
      <c r="C820" s="285">
        <v>0</v>
      </c>
      <c r="D820" s="285">
        <v>0</v>
      </c>
      <c r="E820" s="286" t="e">
        <f t="shared" si="12"/>
        <v>#DIV/0!</v>
      </c>
      <c r="F820" s="287"/>
      <c r="H820" s="281"/>
    </row>
    <row r="821" s="240" customFormat="1" spans="2:8">
      <c r="B821" s="287" t="s">
        <v>650</v>
      </c>
      <c r="C821" s="285">
        <v>0</v>
      </c>
      <c r="D821" s="285">
        <v>0</v>
      </c>
      <c r="E821" s="286" t="e">
        <f t="shared" si="12"/>
        <v>#DIV/0!</v>
      </c>
      <c r="F821" s="287"/>
      <c r="H821" s="281"/>
    </row>
    <row r="822" s="240" customFormat="1" spans="2:8">
      <c r="B822" s="287" t="s">
        <v>651</v>
      </c>
      <c r="C822" s="285">
        <v>0</v>
      </c>
      <c r="D822" s="285">
        <v>0</v>
      </c>
      <c r="E822" s="286" t="e">
        <f t="shared" si="12"/>
        <v>#DIV/0!</v>
      </c>
      <c r="F822" s="287"/>
      <c r="H822" s="281"/>
    </row>
    <row r="823" s="240" customFormat="1" spans="2:8">
      <c r="B823" s="287" t="s">
        <v>652</v>
      </c>
      <c r="C823" s="285">
        <v>0</v>
      </c>
      <c r="D823" s="285">
        <v>0</v>
      </c>
      <c r="E823" s="286" t="e">
        <f t="shared" si="12"/>
        <v>#DIV/0!</v>
      </c>
      <c r="F823" s="287"/>
      <c r="H823" s="281"/>
    </row>
    <row r="824" s="240" customFormat="1" spans="2:8">
      <c r="B824" s="287" t="s">
        <v>653</v>
      </c>
      <c r="C824" s="285">
        <v>0</v>
      </c>
      <c r="D824" s="285">
        <v>0</v>
      </c>
      <c r="E824" s="286" t="e">
        <f t="shared" si="12"/>
        <v>#DIV/0!</v>
      </c>
      <c r="F824" s="287"/>
      <c r="H824" s="281"/>
    </row>
    <row r="825" s="240" customFormat="1" spans="2:8">
      <c r="B825" s="287" t="s">
        <v>654</v>
      </c>
      <c r="C825" s="285">
        <v>0</v>
      </c>
      <c r="D825" s="285">
        <v>0</v>
      </c>
      <c r="E825" s="286" t="e">
        <f t="shared" si="12"/>
        <v>#DIV/0!</v>
      </c>
      <c r="F825" s="287"/>
      <c r="H825" s="281"/>
    </row>
    <row r="826" s="240" customFormat="1" spans="2:8">
      <c r="B826" s="287" t="s">
        <v>85</v>
      </c>
      <c r="C826" s="285">
        <v>0</v>
      </c>
      <c r="D826" s="285">
        <v>0</v>
      </c>
      <c r="E826" s="286" t="e">
        <f t="shared" si="12"/>
        <v>#DIV/0!</v>
      </c>
      <c r="F826" s="287"/>
      <c r="H826" s="281"/>
    </row>
    <row r="827" s="240" customFormat="1" spans="2:8">
      <c r="B827" s="287" t="s">
        <v>655</v>
      </c>
      <c r="C827" s="285">
        <v>0</v>
      </c>
      <c r="D827" s="285">
        <v>0</v>
      </c>
      <c r="E827" s="286" t="e">
        <f t="shared" si="12"/>
        <v>#DIV/0!</v>
      </c>
      <c r="F827" s="287"/>
      <c r="H827" s="281"/>
    </row>
    <row r="828" s="240" customFormat="1" spans="2:8">
      <c r="B828" s="287" t="s">
        <v>53</v>
      </c>
      <c r="C828" s="285">
        <v>0</v>
      </c>
      <c r="D828" s="285">
        <v>0</v>
      </c>
      <c r="E828" s="286" t="e">
        <f t="shared" si="12"/>
        <v>#DIV/0!</v>
      </c>
      <c r="F828" s="287"/>
      <c r="H828" s="281"/>
    </row>
    <row r="829" s="240" customFormat="1" spans="2:8">
      <c r="B829" s="287" t="s">
        <v>656</v>
      </c>
      <c r="C829" s="285">
        <v>0</v>
      </c>
      <c r="D829" s="285">
        <v>0</v>
      </c>
      <c r="E829" s="286" t="e">
        <f t="shared" si="12"/>
        <v>#DIV/0!</v>
      </c>
      <c r="F829" s="287"/>
      <c r="H829" s="281"/>
    </row>
    <row r="830" s="240" customFormat="1" spans="1:7">
      <c r="A830" s="240">
        <v>5</v>
      </c>
      <c r="B830" s="290" t="s">
        <v>657</v>
      </c>
      <c r="C830" s="285">
        <v>5701</v>
      </c>
      <c r="D830" s="285">
        <v>3991</v>
      </c>
      <c r="E830" s="286">
        <f t="shared" si="12"/>
        <v>0.700052622346957</v>
      </c>
      <c r="F830" s="287"/>
      <c r="G830" s="289"/>
    </row>
    <row r="831" s="240" customFormat="1" spans="2:8">
      <c r="B831" s="287" t="s">
        <v>658</v>
      </c>
      <c r="C831" s="285">
        <v>5701</v>
      </c>
      <c r="D831" s="285">
        <v>3991</v>
      </c>
      <c r="E831" s="286">
        <f t="shared" si="12"/>
        <v>0.700052622346957</v>
      </c>
      <c r="F831" s="287"/>
      <c r="H831" s="281"/>
    </row>
    <row r="832" s="240" customFormat="1" spans="1:6">
      <c r="A832" s="240">
        <v>3</v>
      </c>
      <c r="B832" s="284" t="s">
        <v>659</v>
      </c>
      <c r="C832" s="285">
        <v>21494</v>
      </c>
      <c r="D832" s="285">
        <v>21494</v>
      </c>
      <c r="E832" s="286">
        <f t="shared" si="12"/>
        <v>1</v>
      </c>
      <c r="F832" s="287"/>
    </row>
    <row r="833" s="240" customFormat="1" spans="1:7">
      <c r="A833" s="240">
        <v>5</v>
      </c>
      <c r="B833" s="290" t="s">
        <v>660</v>
      </c>
      <c r="C833" s="285">
        <v>4185</v>
      </c>
      <c r="D833" s="285">
        <v>4185</v>
      </c>
      <c r="E833" s="286">
        <f t="shared" si="12"/>
        <v>1</v>
      </c>
      <c r="F833" s="287"/>
      <c r="G833" s="289"/>
    </row>
    <row r="834" s="240" customFormat="1" spans="2:8">
      <c r="B834" s="287" t="s">
        <v>44</v>
      </c>
      <c r="C834" s="285">
        <v>2290</v>
      </c>
      <c r="D834" s="285">
        <v>1603</v>
      </c>
      <c r="E834" s="286">
        <f t="shared" si="12"/>
        <v>0.7</v>
      </c>
      <c r="F834" s="287"/>
      <c r="H834" s="281"/>
    </row>
    <row r="835" s="240" customFormat="1" spans="2:8">
      <c r="B835" s="287" t="s">
        <v>45</v>
      </c>
      <c r="C835" s="285">
        <v>153</v>
      </c>
      <c r="D835" s="285">
        <v>107</v>
      </c>
      <c r="E835" s="286">
        <f t="shared" si="12"/>
        <v>0.699346405228758</v>
      </c>
      <c r="F835" s="287"/>
      <c r="H835" s="281"/>
    </row>
    <row r="836" s="240" customFormat="1" spans="2:8">
      <c r="B836" s="287" t="s">
        <v>46</v>
      </c>
      <c r="C836" s="285">
        <v>213</v>
      </c>
      <c r="D836" s="285">
        <v>149</v>
      </c>
      <c r="E836" s="286">
        <f t="shared" si="12"/>
        <v>0.699530516431925</v>
      </c>
      <c r="F836" s="287"/>
      <c r="H836" s="281"/>
    </row>
    <row r="837" s="240" customFormat="1" spans="2:8">
      <c r="B837" s="287" t="s">
        <v>661</v>
      </c>
      <c r="C837" s="285">
        <v>1264</v>
      </c>
      <c r="D837" s="285">
        <v>885</v>
      </c>
      <c r="E837" s="286">
        <f t="shared" ref="E837:E900" si="13">D837/C837</f>
        <v>0.700158227848101</v>
      </c>
      <c r="F837" s="287"/>
      <c r="H837" s="281"/>
    </row>
    <row r="838" s="240" customFormat="1" spans="2:8">
      <c r="B838" s="287" t="s">
        <v>662</v>
      </c>
      <c r="C838" s="285">
        <v>42</v>
      </c>
      <c r="D838" s="285">
        <v>29</v>
      </c>
      <c r="E838" s="286">
        <f t="shared" si="13"/>
        <v>0.69047619047619</v>
      </c>
      <c r="F838" s="287"/>
      <c r="H838" s="281"/>
    </row>
    <row r="839" s="240" customFormat="1" spans="2:8">
      <c r="B839" s="287" t="s">
        <v>663</v>
      </c>
      <c r="C839" s="285">
        <v>100</v>
      </c>
      <c r="D839" s="285">
        <v>70</v>
      </c>
      <c r="E839" s="286">
        <f t="shared" si="13"/>
        <v>0.7</v>
      </c>
      <c r="F839" s="287"/>
      <c r="H839" s="281"/>
    </row>
    <row r="840" s="240" customFormat="1" spans="2:8">
      <c r="B840" s="287" t="s">
        <v>664</v>
      </c>
      <c r="C840" s="285">
        <v>0</v>
      </c>
      <c r="D840" s="285">
        <v>0</v>
      </c>
      <c r="E840" s="286" t="e">
        <f t="shared" si="13"/>
        <v>#DIV/0!</v>
      </c>
      <c r="F840" s="287"/>
      <c r="H840" s="281"/>
    </row>
    <row r="841" s="240" customFormat="1" spans="2:8">
      <c r="B841" s="287" t="s">
        <v>665</v>
      </c>
      <c r="C841" s="285">
        <v>33</v>
      </c>
      <c r="D841" s="285">
        <v>23</v>
      </c>
      <c r="E841" s="286">
        <f t="shared" si="13"/>
        <v>0.696969696969697</v>
      </c>
      <c r="F841" s="287"/>
      <c r="H841" s="281"/>
    </row>
    <row r="842" s="240" customFormat="1" spans="2:8">
      <c r="B842" s="287" t="s">
        <v>666</v>
      </c>
      <c r="C842" s="285">
        <v>0</v>
      </c>
      <c r="D842" s="285">
        <v>0</v>
      </c>
      <c r="E842" s="286" t="e">
        <f t="shared" si="13"/>
        <v>#DIV/0!</v>
      </c>
      <c r="F842" s="287"/>
      <c r="H842" s="281"/>
    </row>
    <row r="843" s="240" customFormat="1" spans="2:8">
      <c r="B843" s="287" t="s">
        <v>667</v>
      </c>
      <c r="C843" s="285">
        <v>90</v>
      </c>
      <c r="D843" s="285">
        <v>63</v>
      </c>
      <c r="E843" s="286">
        <f t="shared" si="13"/>
        <v>0.7</v>
      </c>
      <c r="F843" s="287"/>
      <c r="H843" s="281"/>
    </row>
    <row r="844" s="240" customFormat="1" spans="1:7">
      <c r="A844" s="240">
        <v>5</v>
      </c>
      <c r="B844" s="290" t="s">
        <v>668</v>
      </c>
      <c r="C844" s="285">
        <v>221</v>
      </c>
      <c r="D844" s="285">
        <v>221</v>
      </c>
      <c r="E844" s="286">
        <f t="shared" si="13"/>
        <v>1</v>
      </c>
      <c r="F844" s="287"/>
      <c r="G844" s="289"/>
    </row>
    <row r="845" s="240" customFormat="1" spans="2:8">
      <c r="B845" s="287" t="s">
        <v>669</v>
      </c>
      <c r="C845" s="285">
        <v>221</v>
      </c>
      <c r="D845" s="285">
        <v>155</v>
      </c>
      <c r="E845" s="286">
        <f t="shared" si="13"/>
        <v>0.701357466063348</v>
      </c>
      <c r="F845" s="287"/>
      <c r="H845" s="281"/>
    </row>
    <row r="846" s="240" customFormat="1" spans="1:7">
      <c r="A846" s="240">
        <v>5</v>
      </c>
      <c r="B846" s="290" t="s">
        <v>670</v>
      </c>
      <c r="C846" s="285">
        <v>2465</v>
      </c>
      <c r="D846" s="285">
        <v>2465</v>
      </c>
      <c r="E846" s="286">
        <f t="shared" si="13"/>
        <v>1</v>
      </c>
      <c r="F846" s="287"/>
      <c r="G846" s="289"/>
    </row>
    <row r="847" s="240" customFormat="1" spans="2:8">
      <c r="B847" s="287" t="s">
        <v>671</v>
      </c>
      <c r="C847" s="285">
        <v>820</v>
      </c>
      <c r="D847" s="285">
        <v>574</v>
      </c>
      <c r="E847" s="286">
        <f t="shared" si="13"/>
        <v>0.7</v>
      </c>
      <c r="F847" s="287"/>
      <c r="H847" s="281"/>
    </row>
    <row r="848" s="240" customFormat="1" spans="2:8">
      <c r="B848" s="287" t="s">
        <v>672</v>
      </c>
      <c r="C848" s="285">
        <v>1645</v>
      </c>
      <c r="D848" s="285">
        <v>1152</v>
      </c>
      <c r="E848" s="286">
        <f t="shared" si="13"/>
        <v>0.700303951367781</v>
      </c>
      <c r="F848" s="287"/>
      <c r="H848" s="281"/>
    </row>
    <row r="849" s="240" customFormat="1" spans="1:7">
      <c r="A849" s="240">
        <v>5</v>
      </c>
      <c r="B849" s="290" t="s">
        <v>673</v>
      </c>
      <c r="C849" s="285">
        <v>1302</v>
      </c>
      <c r="D849" s="285">
        <v>1302</v>
      </c>
      <c r="E849" s="286">
        <f t="shared" si="13"/>
        <v>1</v>
      </c>
      <c r="F849" s="287"/>
      <c r="G849" s="289"/>
    </row>
    <row r="850" s="240" customFormat="1" spans="2:8">
      <c r="B850" s="287" t="s">
        <v>674</v>
      </c>
      <c r="C850" s="285">
        <v>1302</v>
      </c>
      <c r="D850" s="285">
        <v>911</v>
      </c>
      <c r="E850" s="286">
        <f t="shared" si="13"/>
        <v>0.699692780337942</v>
      </c>
      <c r="F850" s="287"/>
      <c r="H850" s="281"/>
    </row>
    <row r="851" s="240" customFormat="1" spans="1:7">
      <c r="A851" s="240">
        <v>5</v>
      </c>
      <c r="B851" s="290" t="s">
        <v>675</v>
      </c>
      <c r="C851" s="285">
        <v>273</v>
      </c>
      <c r="D851" s="285">
        <v>273</v>
      </c>
      <c r="E851" s="286">
        <f t="shared" si="13"/>
        <v>1</v>
      </c>
      <c r="F851" s="287"/>
      <c r="G851" s="289"/>
    </row>
    <row r="852" s="240" customFormat="1" spans="2:8">
      <c r="B852" s="287" t="s">
        <v>676</v>
      </c>
      <c r="C852" s="285">
        <v>273</v>
      </c>
      <c r="D852" s="285">
        <v>191</v>
      </c>
      <c r="E852" s="286">
        <f t="shared" si="13"/>
        <v>0.6996336996337</v>
      </c>
      <c r="F852" s="287"/>
      <c r="H852" s="281"/>
    </row>
    <row r="853" s="240" customFormat="1" spans="1:7">
      <c r="A853" s="240">
        <v>5</v>
      </c>
      <c r="B853" s="290" t="s">
        <v>677</v>
      </c>
      <c r="C853" s="285">
        <v>13048</v>
      </c>
      <c r="D853" s="285">
        <v>13048</v>
      </c>
      <c r="E853" s="286">
        <f t="shared" si="13"/>
        <v>1</v>
      </c>
      <c r="F853" s="287"/>
      <c r="G853" s="289"/>
    </row>
    <row r="854" s="240" customFormat="1" spans="2:8">
      <c r="B854" s="287" t="s">
        <v>678</v>
      </c>
      <c r="C854" s="285">
        <v>13048</v>
      </c>
      <c r="D854" s="285">
        <v>9134</v>
      </c>
      <c r="E854" s="286">
        <f t="shared" si="13"/>
        <v>0.70003065603924</v>
      </c>
      <c r="F854" s="287"/>
      <c r="H854" s="281"/>
    </row>
    <row r="855" s="240" customFormat="1" spans="1:6">
      <c r="A855" s="240">
        <v>3</v>
      </c>
      <c r="B855" s="284" t="s">
        <v>679</v>
      </c>
      <c r="C855" s="285">
        <v>125360</v>
      </c>
      <c r="D855" s="285">
        <v>87957</v>
      </c>
      <c r="E855" s="286">
        <f t="shared" si="13"/>
        <v>0.701635290363752</v>
      </c>
      <c r="F855" s="287"/>
    </row>
    <row r="856" s="240" customFormat="1" spans="1:7">
      <c r="A856" s="240">
        <v>5</v>
      </c>
      <c r="B856" s="290" t="s">
        <v>680</v>
      </c>
      <c r="C856" s="285">
        <v>16854</v>
      </c>
      <c r="D856" s="285">
        <v>11799</v>
      </c>
      <c r="E856" s="286">
        <f t="shared" si="13"/>
        <v>0.700071199715201</v>
      </c>
      <c r="F856" s="287"/>
      <c r="G856" s="289"/>
    </row>
    <row r="857" s="240" customFormat="1" spans="2:8">
      <c r="B857" s="287" t="s">
        <v>44</v>
      </c>
      <c r="C857" s="285">
        <v>2763</v>
      </c>
      <c r="D857" s="285">
        <v>1934</v>
      </c>
      <c r="E857" s="286">
        <f t="shared" si="13"/>
        <v>0.699963807455664</v>
      </c>
      <c r="F857" s="287"/>
      <c r="H857" s="281"/>
    </row>
    <row r="858" s="240" customFormat="1" spans="2:8">
      <c r="B858" s="287" t="s">
        <v>45</v>
      </c>
      <c r="C858" s="285">
        <v>147</v>
      </c>
      <c r="D858" s="285">
        <v>103</v>
      </c>
      <c r="E858" s="286">
        <f t="shared" si="13"/>
        <v>0.700680272108844</v>
      </c>
      <c r="F858" s="287"/>
      <c r="H858" s="281"/>
    </row>
    <row r="859" s="240" customFormat="1" spans="2:8">
      <c r="B859" s="287" t="s">
        <v>46</v>
      </c>
      <c r="C859" s="285">
        <v>0</v>
      </c>
      <c r="D859" s="285">
        <v>0</v>
      </c>
      <c r="E859" s="286" t="e">
        <f t="shared" si="13"/>
        <v>#DIV/0!</v>
      </c>
      <c r="F859" s="287"/>
      <c r="H859" s="281"/>
    </row>
    <row r="860" s="240" customFormat="1" spans="2:8">
      <c r="B860" s="287" t="s">
        <v>53</v>
      </c>
      <c r="C860" s="285">
        <v>516</v>
      </c>
      <c r="D860" s="285">
        <v>361</v>
      </c>
      <c r="E860" s="286">
        <f t="shared" si="13"/>
        <v>0.699612403100775</v>
      </c>
      <c r="F860" s="287"/>
      <c r="H860" s="281"/>
    </row>
    <row r="861" s="240" customFormat="1" spans="2:8">
      <c r="B861" s="287" t="s">
        <v>681</v>
      </c>
      <c r="C861" s="285">
        <v>0</v>
      </c>
      <c r="D861" s="285">
        <v>0</v>
      </c>
      <c r="E861" s="286" t="e">
        <f t="shared" si="13"/>
        <v>#DIV/0!</v>
      </c>
      <c r="F861" s="287"/>
      <c r="H861" s="281"/>
    </row>
    <row r="862" s="240" customFormat="1" spans="2:8">
      <c r="B862" s="287" t="s">
        <v>682</v>
      </c>
      <c r="C862" s="285">
        <v>173</v>
      </c>
      <c r="D862" s="285">
        <v>121</v>
      </c>
      <c r="E862" s="286">
        <f t="shared" si="13"/>
        <v>0.699421965317919</v>
      </c>
      <c r="F862" s="287"/>
      <c r="H862" s="281"/>
    </row>
    <row r="863" s="240" customFormat="1" spans="2:8">
      <c r="B863" s="287" t="s">
        <v>683</v>
      </c>
      <c r="C863" s="285">
        <v>942</v>
      </c>
      <c r="D863" s="285">
        <v>659</v>
      </c>
      <c r="E863" s="286">
        <f t="shared" si="13"/>
        <v>0.699575371549894</v>
      </c>
      <c r="F863" s="287"/>
      <c r="H863" s="281"/>
    </row>
    <row r="864" s="240" customFormat="1" spans="2:8">
      <c r="B864" s="287" t="s">
        <v>684</v>
      </c>
      <c r="C864" s="285">
        <v>177</v>
      </c>
      <c r="D864" s="285">
        <v>124</v>
      </c>
      <c r="E864" s="286">
        <f t="shared" si="13"/>
        <v>0.700564971751412</v>
      </c>
      <c r="F864" s="287"/>
      <c r="H864" s="281"/>
    </row>
    <row r="865" s="240" customFormat="1" spans="2:8">
      <c r="B865" s="287" t="s">
        <v>685</v>
      </c>
      <c r="C865" s="285">
        <v>25</v>
      </c>
      <c r="D865" s="285">
        <v>18</v>
      </c>
      <c r="E865" s="286">
        <f t="shared" si="13"/>
        <v>0.72</v>
      </c>
      <c r="F865" s="287"/>
      <c r="H865" s="281"/>
    </row>
    <row r="866" s="240" customFormat="1" spans="2:8">
      <c r="B866" s="287" t="s">
        <v>686</v>
      </c>
      <c r="C866" s="285">
        <v>104</v>
      </c>
      <c r="D866" s="285">
        <v>73</v>
      </c>
      <c r="E866" s="286">
        <f t="shared" si="13"/>
        <v>0.701923076923077</v>
      </c>
      <c r="F866" s="287"/>
      <c r="H866" s="281"/>
    </row>
    <row r="867" s="240" customFormat="1" spans="2:8">
      <c r="B867" s="287" t="s">
        <v>687</v>
      </c>
      <c r="C867" s="285">
        <v>133</v>
      </c>
      <c r="D867" s="285">
        <v>93</v>
      </c>
      <c r="E867" s="286">
        <f t="shared" si="13"/>
        <v>0.699248120300752</v>
      </c>
      <c r="F867" s="287"/>
      <c r="H867" s="281"/>
    </row>
    <row r="868" s="240" customFormat="1" spans="2:8">
      <c r="B868" s="287" t="s">
        <v>688</v>
      </c>
      <c r="C868" s="285">
        <v>1</v>
      </c>
      <c r="D868" s="285">
        <v>1</v>
      </c>
      <c r="E868" s="286">
        <f t="shared" si="13"/>
        <v>1</v>
      </c>
      <c r="F868" s="287"/>
      <c r="H868" s="281"/>
    </row>
    <row r="869" s="240" customFormat="1" spans="2:8">
      <c r="B869" s="287" t="s">
        <v>689</v>
      </c>
      <c r="C869" s="285">
        <v>40</v>
      </c>
      <c r="D869" s="285">
        <v>28</v>
      </c>
      <c r="E869" s="286">
        <f t="shared" si="13"/>
        <v>0.7</v>
      </c>
      <c r="F869" s="287"/>
      <c r="H869" s="281"/>
    </row>
    <row r="870" s="240" customFormat="1" spans="2:8">
      <c r="B870" s="287" t="s">
        <v>690</v>
      </c>
      <c r="C870" s="285">
        <v>0</v>
      </c>
      <c r="D870" s="285">
        <v>0</v>
      </c>
      <c r="E870" s="286" t="e">
        <f t="shared" si="13"/>
        <v>#DIV/0!</v>
      </c>
      <c r="F870" s="287"/>
      <c r="H870" s="281"/>
    </row>
    <row r="871" s="240" customFormat="1" spans="2:8">
      <c r="B871" s="287" t="s">
        <v>691</v>
      </c>
      <c r="C871" s="285">
        <v>50</v>
      </c>
      <c r="D871" s="285">
        <v>35</v>
      </c>
      <c r="E871" s="286">
        <f t="shared" si="13"/>
        <v>0.7</v>
      </c>
      <c r="F871" s="287"/>
      <c r="H871" s="281"/>
    </row>
    <row r="872" s="240" customFormat="1" spans="2:8">
      <c r="B872" s="287" t="s">
        <v>692</v>
      </c>
      <c r="C872" s="285">
        <v>1035</v>
      </c>
      <c r="D872" s="285">
        <v>725</v>
      </c>
      <c r="E872" s="286">
        <f t="shared" si="13"/>
        <v>0.70048309178744</v>
      </c>
      <c r="F872" s="287"/>
      <c r="H872" s="281"/>
    </row>
    <row r="873" s="240" customFormat="1" spans="2:8">
      <c r="B873" s="287" t="s">
        <v>693</v>
      </c>
      <c r="C873" s="285">
        <v>156</v>
      </c>
      <c r="D873" s="285">
        <v>109</v>
      </c>
      <c r="E873" s="286">
        <f t="shared" si="13"/>
        <v>0.698717948717949</v>
      </c>
      <c r="F873" s="287"/>
      <c r="H873" s="281"/>
    </row>
    <row r="874" s="240" customFormat="1" spans="2:8">
      <c r="B874" s="287" t="s">
        <v>694</v>
      </c>
      <c r="C874" s="285">
        <v>301</v>
      </c>
      <c r="D874" s="285">
        <v>211</v>
      </c>
      <c r="E874" s="286">
        <f t="shared" si="13"/>
        <v>0.700996677740864</v>
      </c>
      <c r="F874" s="287"/>
      <c r="H874" s="281"/>
    </row>
    <row r="875" s="240" customFormat="1" spans="2:8">
      <c r="B875" s="287" t="s">
        <v>695</v>
      </c>
      <c r="C875" s="285">
        <v>194</v>
      </c>
      <c r="D875" s="285">
        <v>136</v>
      </c>
      <c r="E875" s="286">
        <f t="shared" si="13"/>
        <v>0.701030927835051</v>
      </c>
      <c r="F875" s="287"/>
      <c r="H875" s="281"/>
    </row>
    <row r="876" s="240" customFormat="1" spans="2:8">
      <c r="B876" s="287" t="s">
        <v>696</v>
      </c>
      <c r="C876" s="285">
        <v>46</v>
      </c>
      <c r="D876" s="285">
        <v>32</v>
      </c>
      <c r="E876" s="286">
        <f t="shared" si="13"/>
        <v>0.695652173913043</v>
      </c>
      <c r="F876" s="287"/>
      <c r="H876" s="281"/>
    </row>
    <row r="877" s="240" customFormat="1" spans="2:8">
      <c r="B877" s="287" t="s">
        <v>697</v>
      </c>
      <c r="C877" s="285">
        <v>28</v>
      </c>
      <c r="D877" s="285">
        <v>20</v>
      </c>
      <c r="E877" s="286">
        <f t="shared" si="13"/>
        <v>0.714285714285714</v>
      </c>
      <c r="F877" s="287"/>
      <c r="H877" s="281"/>
    </row>
    <row r="878" s="240" customFormat="1" spans="2:8">
      <c r="B878" s="287" t="s">
        <v>698</v>
      </c>
      <c r="C878" s="285">
        <v>0</v>
      </c>
      <c r="D878" s="285">
        <v>0</v>
      </c>
      <c r="E878" s="286" t="e">
        <f t="shared" si="13"/>
        <v>#DIV/0!</v>
      </c>
      <c r="F878" s="287"/>
      <c r="H878" s="281"/>
    </row>
    <row r="879" s="240" customFormat="1" spans="2:8">
      <c r="B879" s="287" t="s">
        <v>699</v>
      </c>
      <c r="C879" s="285">
        <v>87</v>
      </c>
      <c r="D879" s="285">
        <v>61</v>
      </c>
      <c r="E879" s="286">
        <f t="shared" si="13"/>
        <v>0.701149425287356</v>
      </c>
      <c r="F879" s="287"/>
      <c r="H879" s="281"/>
    </row>
    <row r="880" s="240" customFormat="1" spans="2:8">
      <c r="B880" s="287" t="s">
        <v>700</v>
      </c>
      <c r="C880" s="285">
        <v>9936</v>
      </c>
      <c r="D880" s="285">
        <v>6955</v>
      </c>
      <c r="E880" s="286">
        <f t="shared" si="13"/>
        <v>0.699979871175523</v>
      </c>
      <c r="F880" s="287"/>
      <c r="H880" s="281"/>
    </row>
    <row r="881" s="240" customFormat="1" spans="1:7">
      <c r="A881" s="240">
        <v>5</v>
      </c>
      <c r="B881" s="290" t="s">
        <v>701</v>
      </c>
      <c r="C881" s="285">
        <v>15765</v>
      </c>
      <c r="D881" s="285">
        <v>11035</v>
      </c>
      <c r="E881" s="286">
        <f t="shared" si="13"/>
        <v>0.699968284173803</v>
      </c>
      <c r="F881" s="287"/>
      <c r="G881" s="289"/>
    </row>
    <row r="882" s="240" customFormat="1" spans="2:8">
      <c r="B882" s="287" t="s">
        <v>44</v>
      </c>
      <c r="C882" s="285">
        <v>10113</v>
      </c>
      <c r="D882" s="285">
        <v>7079</v>
      </c>
      <c r="E882" s="286">
        <f t="shared" si="13"/>
        <v>0.699990111737368</v>
      </c>
      <c r="F882" s="287"/>
      <c r="H882" s="281"/>
    </row>
    <row r="883" s="240" customFormat="1" spans="2:8">
      <c r="B883" s="287" t="s">
        <v>45</v>
      </c>
      <c r="C883" s="285">
        <v>0</v>
      </c>
      <c r="D883" s="285">
        <v>0</v>
      </c>
      <c r="E883" s="286" t="e">
        <f t="shared" si="13"/>
        <v>#DIV/0!</v>
      </c>
      <c r="F883" s="287"/>
      <c r="H883" s="281"/>
    </row>
    <row r="884" s="240" customFormat="1" spans="2:8">
      <c r="B884" s="287" t="s">
        <v>46</v>
      </c>
      <c r="C884" s="285">
        <v>0</v>
      </c>
      <c r="D884" s="285">
        <v>0</v>
      </c>
      <c r="E884" s="286" t="e">
        <f t="shared" si="13"/>
        <v>#DIV/0!</v>
      </c>
      <c r="F884" s="287"/>
      <c r="H884" s="281"/>
    </row>
    <row r="885" s="240" customFormat="1" spans="2:8">
      <c r="B885" s="287" t="s">
        <v>702</v>
      </c>
      <c r="C885" s="285">
        <v>12</v>
      </c>
      <c r="D885" s="285">
        <v>8</v>
      </c>
      <c r="E885" s="286">
        <f t="shared" si="13"/>
        <v>0.666666666666667</v>
      </c>
      <c r="F885" s="287"/>
      <c r="H885" s="281"/>
    </row>
    <row r="886" s="240" customFormat="1" spans="2:8">
      <c r="B886" s="287" t="s">
        <v>703</v>
      </c>
      <c r="C886" s="285">
        <v>852</v>
      </c>
      <c r="D886" s="285">
        <v>596</v>
      </c>
      <c r="E886" s="286">
        <f t="shared" si="13"/>
        <v>0.699530516431925</v>
      </c>
      <c r="F886" s="287"/>
      <c r="H886" s="281"/>
    </row>
    <row r="887" s="240" customFormat="1" spans="2:8">
      <c r="B887" s="287" t="s">
        <v>704</v>
      </c>
      <c r="C887" s="285">
        <v>10</v>
      </c>
      <c r="D887" s="285">
        <v>7</v>
      </c>
      <c r="E887" s="286">
        <f t="shared" si="13"/>
        <v>0.7</v>
      </c>
      <c r="F887" s="287"/>
      <c r="H887" s="281"/>
    </row>
    <row r="888" s="240" customFormat="1" spans="2:8">
      <c r="B888" s="287" t="s">
        <v>705</v>
      </c>
      <c r="C888" s="285">
        <v>289</v>
      </c>
      <c r="D888" s="285">
        <v>202</v>
      </c>
      <c r="E888" s="286">
        <f t="shared" si="13"/>
        <v>0.698961937716263</v>
      </c>
      <c r="F888" s="287"/>
      <c r="H888" s="281"/>
    </row>
    <row r="889" s="240" customFormat="1" spans="2:8">
      <c r="B889" s="287" t="s">
        <v>706</v>
      </c>
      <c r="C889" s="285">
        <v>1943</v>
      </c>
      <c r="D889" s="285">
        <v>1360</v>
      </c>
      <c r="E889" s="286">
        <f t="shared" si="13"/>
        <v>0.699948533196089</v>
      </c>
      <c r="F889" s="287"/>
      <c r="H889" s="281"/>
    </row>
    <row r="890" s="240" customFormat="1" spans="2:8">
      <c r="B890" s="287" t="s">
        <v>707</v>
      </c>
      <c r="C890" s="285">
        <v>0</v>
      </c>
      <c r="D890" s="285">
        <v>0</v>
      </c>
      <c r="E890" s="286" t="e">
        <f t="shared" si="13"/>
        <v>#DIV/0!</v>
      </c>
      <c r="F890" s="287"/>
      <c r="H890" s="281"/>
    </row>
    <row r="891" s="240" customFormat="1" spans="2:8">
      <c r="B891" s="287" t="s">
        <v>708</v>
      </c>
      <c r="C891" s="285">
        <v>0</v>
      </c>
      <c r="D891" s="285">
        <v>0</v>
      </c>
      <c r="E891" s="286" t="e">
        <f t="shared" si="13"/>
        <v>#DIV/0!</v>
      </c>
      <c r="F891" s="287"/>
      <c r="H891" s="281"/>
    </row>
    <row r="892" s="240" customFormat="1" spans="2:8">
      <c r="B892" s="287" t="s">
        <v>709</v>
      </c>
      <c r="C892" s="285">
        <v>72</v>
      </c>
      <c r="D892" s="285">
        <v>50</v>
      </c>
      <c r="E892" s="286">
        <f t="shared" si="13"/>
        <v>0.694444444444444</v>
      </c>
      <c r="F892" s="287"/>
      <c r="H892" s="281"/>
    </row>
    <row r="893" s="240" customFormat="1" spans="2:8">
      <c r="B893" s="287" t="s">
        <v>710</v>
      </c>
      <c r="C893" s="285">
        <v>54</v>
      </c>
      <c r="D893" s="285">
        <v>38</v>
      </c>
      <c r="E893" s="286">
        <f t="shared" si="13"/>
        <v>0.703703703703704</v>
      </c>
      <c r="F893" s="287"/>
      <c r="H893" s="281"/>
    </row>
    <row r="894" s="240" customFormat="1" spans="2:8">
      <c r="B894" s="287" t="s">
        <v>711</v>
      </c>
      <c r="C894" s="285">
        <v>0</v>
      </c>
      <c r="D894" s="285">
        <v>0</v>
      </c>
      <c r="E894" s="286" t="e">
        <f t="shared" si="13"/>
        <v>#DIV/0!</v>
      </c>
      <c r="F894" s="287"/>
      <c r="H894" s="281"/>
    </row>
    <row r="895" s="240" customFormat="1" spans="2:8">
      <c r="B895" s="287" t="s">
        <v>712</v>
      </c>
      <c r="C895" s="285">
        <v>0</v>
      </c>
      <c r="D895" s="285">
        <v>0</v>
      </c>
      <c r="E895" s="286" t="e">
        <f t="shared" si="13"/>
        <v>#DIV/0!</v>
      </c>
      <c r="F895" s="287"/>
      <c r="H895" s="281"/>
    </row>
    <row r="896" s="240" customFormat="1" spans="2:8">
      <c r="B896" s="287" t="s">
        <v>713</v>
      </c>
      <c r="C896" s="285">
        <v>40</v>
      </c>
      <c r="D896" s="285">
        <v>28</v>
      </c>
      <c r="E896" s="286">
        <f t="shared" si="13"/>
        <v>0.7</v>
      </c>
      <c r="F896" s="287"/>
      <c r="H896" s="281"/>
    </row>
    <row r="897" s="240" customFormat="1" spans="2:8">
      <c r="B897" s="287" t="s">
        <v>714</v>
      </c>
      <c r="C897" s="285">
        <v>0</v>
      </c>
      <c r="D897" s="285">
        <v>0</v>
      </c>
      <c r="E897" s="286" t="e">
        <f t="shared" si="13"/>
        <v>#DIV/0!</v>
      </c>
      <c r="F897" s="287"/>
      <c r="H897" s="281"/>
    </row>
    <row r="898" s="240" customFormat="1" spans="2:8">
      <c r="B898" s="287" t="s">
        <v>715</v>
      </c>
      <c r="C898" s="285">
        <v>25</v>
      </c>
      <c r="D898" s="285">
        <v>18</v>
      </c>
      <c r="E898" s="286">
        <f t="shared" si="13"/>
        <v>0.72</v>
      </c>
      <c r="F898" s="287"/>
      <c r="H898" s="281"/>
    </row>
    <row r="899" s="240" customFormat="1" spans="2:8">
      <c r="B899" s="287" t="s">
        <v>716</v>
      </c>
      <c r="C899" s="285">
        <v>71</v>
      </c>
      <c r="D899" s="285">
        <v>50</v>
      </c>
      <c r="E899" s="286">
        <f t="shared" si="13"/>
        <v>0.704225352112676</v>
      </c>
      <c r="F899" s="287"/>
      <c r="H899" s="281"/>
    </row>
    <row r="900" s="240" customFormat="1" spans="2:8">
      <c r="B900" s="287" t="s">
        <v>717</v>
      </c>
      <c r="C900" s="285">
        <v>0</v>
      </c>
      <c r="D900" s="285">
        <v>0</v>
      </c>
      <c r="E900" s="286" t="e">
        <f t="shared" si="13"/>
        <v>#DIV/0!</v>
      </c>
      <c r="F900" s="287"/>
      <c r="H900" s="281"/>
    </row>
    <row r="901" s="240" customFormat="1" spans="2:8">
      <c r="B901" s="287" t="s">
        <v>718</v>
      </c>
      <c r="C901" s="285">
        <v>69</v>
      </c>
      <c r="D901" s="285">
        <v>48</v>
      </c>
      <c r="E901" s="286">
        <f t="shared" ref="E901:E964" si="14">D901/C901</f>
        <v>0.695652173913043</v>
      </c>
      <c r="F901" s="287"/>
      <c r="H901" s="281"/>
    </row>
    <row r="902" s="240" customFormat="1" spans="2:8">
      <c r="B902" s="287" t="s">
        <v>719</v>
      </c>
      <c r="C902" s="285">
        <v>0</v>
      </c>
      <c r="D902" s="285">
        <v>0</v>
      </c>
      <c r="E902" s="286" t="e">
        <f t="shared" si="14"/>
        <v>#DIV/0!</v>
      </c>
      <c r="F902" s="287"/>
      <c r="H902" s="281"/>
    </row>
    <row r="903" s="240" customFormat="1" spans="2:8">
      <c r="B903" s="287" t="s">
        <v>720</v>
      </c>
      <c r="C903" s="285">
        <v>0</v>
      </c>
      <c r="D903" s="285">
        <v>0</v>
      </c>
      <c r="E903" s="286" t="e">
        <f t="shared" si="14"/>
        <v>#DIV/0!</v>
      </c>
      <c r="F903" s="287"/>
      <c r="H903" s="281"/>
    </row>
    <row r="904" s="240" customFormat="1" spans="2:8">
      <c r="B904" s="287" t="s">
        <v>721</v>
      </c>
      <c r="C904" s="285">
        <v>0</v>
      </c>
      <c r="D904" s="285">
        <v>0</v>
      </c>
      <c r="E904" s="286" t="e">
        <f t="shared" si="14"/>
        <v>#DIV/0!</v>
      </c>
      <c r="F904" s="287"/>
      <c r="H904" s="281"/>
    </row>
    <row r="905" s="240" customFormat="1" spans="2:8">
      <c r="B905" s="287" t="s">
        <v>722</v>
      </c>
      <c r="C905" s="285">
        <v>2215</v>
      </c>
      <c r="D905" s="285">
        <v>1551</v>
      </c>
      <c r="E905" s="286">
        <f t="shared" si="14"/>
        <v>0.700225733634312</v>
      </c>
      <c r="F905" s="287"/>
      <c r="H905" s="281"/>
    </row>
    <row r="906" s="240" customFormat="1" spans="1:7">
      <c r="A906" s="240">
        <v>5</v>
      </c>
      <c r="B906" s="290" t="s">
        <v>723</v>
      </c>
      <c r="C906" s="285">
        <v>17601</v>
      </c>
      <c r="D906" s="285">
        <v>12322</v>
      </c>
      <c r="E906" s="286">
        <f t="shared" si="14"/>
        <v>0.700073859439805</v>
      </c>
      <c r="F906" s="287"/>
      <c r="G906" s="289"/>
    </row>
    <row r="907" s="240" customFormat="1" spans="2:8">
      <c r="B907" s="287" t="s">
        <v>44</v>
      </c>
      <c r="C907" s="285">
        <v>169</v>
      </c>
      <c r="D907" s="285">
        <v>118</v>
      </c>
      <c r="E907" s="286">
        <f t="shared" si="14"/>
        <v>0.698224852071006</v>
      </c>
      <c r="F907" s="287"/>
      <c r="H907" s="281"/>
    </row>
    <row r="908" s="240" customFormat="1" spans="2:8">
      <c r="B908" s="287" t="s">
        <v>45</v>
      </c>
      <c r="C908" s="285">
        <v>0</v>
      </c>
      <c r="D908" s="285">
        <v>0</v>
      </c>
      <c r="E908" s="286" t="e">
        <f t="shared" si="14"/>
        <v>#DIV/0!</v>
      </c>
      <c r="F908" s="287"/>
      <c r="H908" s="281"/>
    </row>
    <row r="909" s="240" customFormat="1" spans="2:8">
      <c r="B909" s="287" t="s">
        <v>46</v>
      </c>
      <c r="C909" s="285">
        <v>0</v>
      </c>
      <c r="D909" s="285">
        <v>0</v>
      </c>
      <c r="E909" s="286" t="e">
        <f t="shared" si="14"/>
        <v>#DIV/0!</v>
      </c>
      <c r="F909" s="287"/>
      <c r="H909" s="281"/>
    </row>
    <row r="910" s="240" customFormat="1" spans="2:8">
      <c r="B910" s="287" t="s">
        <v>724</v>
      </c>
      <c r="C910" s="285">
        <v>81</v>
      </c>
      <c r="D910" s="285">
        <v>57</v>
      </c>
      <c r="E910" s="286">
        <f t="shared" si="14"/>
        <v>0.703703703703704</v>
      </c>
      <c r="F910" s="287"/>
      <c r="H910" s="281"/>
    </row>
    <row r="911" s="240" customFormat="1" spans="2:8">
      <c r="B911" s="287" t="s">
        <v>725</v>
      </c>
      <c r="C911" s="285">
        <v>7311</v>
      </c>
      <c r="D911" s="285">
        <v>5118</v>
      </c>
      <c r="E911" s="286">
        <f t="shared" si="14"/>
        <v>0.700041034058268</v>
      </c>
      <c r="F911" s="287"/>
      <c r="H911" s="281"/>
    </row>
    <row r="912" s="240" customFormat="1" spans="2:8">
      <c r="B912" s="287" t="s">
        <v>726</v>
      </c>
      <c r="C912" s="285">
        <v>893</v>
      </c>
      <c r="D912" s="285">
        <v>625</v>
      </c>
      <c r="E912" s="286">
        <f t="shared" si="14"/>
        <v>0.699888017917133</v>
      </c>
      <c r="F912" s="287"/>
      <c r="H912" s="281"/>
    </row>
    <row r="913" s="240" customFormat="1" spans="2:8">
      <c r="B913" s="287" t="s">
        <v>727</v>
      </c>
      <c r="C913" s="285">
        <v>0</v>
      </c>
      <c r="D913" s="285">
        <v>0</v>
      </c>
      <c r="E913" s="286" t="e">
        <f t="shared" si="14"/>
        <v>#DIV/0!</v>
      </c>
      <c r="F913" s="287"/>
      <c r="H913" s="281"/>
    </row>
    <row r="914" s="240" customFormat="1" spans="2:8">
      <c r="B914" s="287" t="s">
        <v>728</v>
      </c>
      <c r="C914" s="285">
        <v>0</v>
      </c>
      <c r="D914" s="285">
        <v>0</v>
      </c>
      <c r="E914" s="286" t="e">
        <f t="shared" si="14"/>
        <v>#DIV/0!</v>
      </c>
      <c r="F914" s="287"/>
      <c r="H914" s="281"/>
    </row>
    <row r="915" s="240" customFormat="1" spans="2:8">
      <c r="B915" s="287" t="s">
        <v>729</v>
      </c>
      <c r="C915" s="285">
        <v>0</v>
      </c>
      <c r="D915" s="285">
        <v>0</v>
      </c>
      <c r="E915" s="286" t="e">
        <f t="shared" si="14"/>
        <v>#DIV/0!</v>
      </c>
      <c r="F915" s="287"/>
      <c r="H915" s="281"/>
    </row>
    <row r="916" s="240" customFormat="1" spans="2:8">
      <c r="B916" s="287" t="s">
        <v>730</v>
      </c>
      <c r="C916" s="285">
        <v>0</v>
      </c>
      <c r="D916" s="285">
        <v>0</v>
      </c>
      <c r="E916" s="286" t="e">
        <f t="shared" si="14"/>
        <v>#DIV/0!</v>
      </c>
      <c r="F916" s="287"/>
      <c r="H916" s="281"/>
    </row>
    <row r="917" s="240" customFormat="1" spans="2:8">
      <c r="B917" s="287" t="s">
        <v>731</v>
      </c>
      <c r="C917" s="285">
        <v>1</v>
      </c>
      <c r="D917" s="285">
        <v>1</v>
      </c>
      <c r="E917" s="286">
        <f t="shared" si="14"/>
        <v>1</v>
      </c>
      <c r="F917" s="287"/>
      <c r="H917" s="281"/>
    </row>
    <row r="918" s="240" customFormat="1" spans="2:8">
      <c r="B918" s="287" t="s">
        <v>732</v>
      </c>
      <c r="C918" s="285">
        <v>140</v>
      </c>
      <c r="D918" s="285">
        <v>98</v>
      </c>
      <c r="E918" s="286">
        <f t="shared" si="14"/>
        <v>0.7</v>
      </c>
      <c r="F918" s="287"/>
      <c r="H918" s="281"/>
    </row>
    <row r="919" s="240" customFormat="1" spans="2:8">
      <c r="B919" s="287" t="s">
        <v>733</v>
      </c>
      <c r="C919" s="285">
        <v>21</v>
      </c>
      <c r="D919" s="285">
        <v>15</v>
      </c>
      <c r="E919" s="286">
        <f t="shared" si="14"/>
        <v>0.714285714285714</v>
      </c>
      <c r="F919" s="287"/>
      <c r="H919" s="281"/>
    </row>
    <row r="920" s="240" customFormat="1" spans="2:8">
      <c r="B920" s="287" t="s">
        <v>734</v>
      </c>
      <c r="C920" s="285">
        <v>835</v>
      </c>
      <c r="D920" s="285">
        <v>585</v>
      </c>
      <c r="E920" s="286">
        <f t="shared" si="14"/>
        <v>0.70059880239521</v>
      </c>
      <c r="F920" s="287"/>
      <c r="H920" s="281"/>
    </row>
    <row r="921" s="240" customFormat="1" spans="2:8">
      <c r="B921" s="287" t="s">
        <v>735</v>
      </c>
      <c r="C921" s="285">
        <v>10</v>
      </c>
      <c r="D921" s="285">
        <v>7</v>
      </c>
      <c r="E921" s="286">
        <f t="shared" si="14"/>
        <v>0.7</v>
      </c>
      <c r="F921" s="287"/>
      <c r="H921" s="281"/>
    </row>
    <row r="922" s="240" customFormat="1" spans="2:8">
      <c r="B922" s="287" t="s">
        <v>736</v>
      </c>
      <c r="C922" s="285">
        <v>1187</v>
      </c>
      <c r="D922" s="285">
        <v>831</v>
      </c>
      <c r="E922" s="286">
        <f t="shared" si="14"/>
        <v>0.700084245998315</v>
      </c>
      <c r="F922" s="287"/>
      <c r="H922" s="281"/>
    </row>
    <row r="923" s="240" customFormat="1" spans="2:8">
      <c r="B923" s="287" t="s">
        <v>737</v>
      </c>
      <c r="C923" s="285">
        <v>0</v>
      </c>
      <c r="D923" s="285">
        <v>0</v>
      </c>
      <c r="E923" s="286" t="e">
        <f t="shared" si="14"/>
        <v>#DIV/0!</v>
      </c>
      <c r="F923" s="287"/>
      <c r="H923" s="281"/>
    </row>
    <row r="924" s="240" customFormat="1" spans="2:8">
      <c r="B924" s="287" t="s">
        <v>738</v>
      </c>
      <c r="C924" s="285">
        <v>0</v>
      </c>
      <c r="D924" s="285">
        <v>0</v>
      </c>
      <c r="E924" s="286" t="e">
        <f t="shared" si="14"/>
        <v>#DIV/0!</v>
      </c>
      <c r="F924" s="287"/>
      <c r="H924" s="281"/>
    </row>
    <row r="925" s="240" customFormat="1" spans="2:8">
      <c r="B925" s="287" t="s">
        <v>739</v>
      </c>
      <c r="C925" s="285">
        <v>172</v>
      </c>
      <c r="D925" s="285">
        <v>120</v>
      </c>
      <c r="E925" s="286">
        <f t="shared" si="14"/>
        <v>0.697674418604651</v>
      </c>
      <c r="F925" s="287"/>
      <c r="H925" s="281"/>
    </row>
    <row r="926" s="240" customFormat="1" spans="2:8">
      <c r="B926" s="287" t="s">
        <v>740</v>
      </c>
      <c r="C926" s="285">
        <v>264</v>
      </c>
      <c r="D926" s="285">
        <v>185</v>
      </c>
      <c r="E926" s="286">
        <f t="shared" si="14"/>
        <v>0.700757575757576</v>
      </c>
      <c r="F926" s="287"/>
      <c r="H926" s="281"/>
    </row>
    <row r="927" s="240" customFormat="1" spans="2:8">
      <c r="B927" s="287" t="s">
        <v>741</v>
      </c>
      <c r="C927" s="285">
        <v>0</v>
      </c>
      <c r="D927" s="285">
        <v>0</v>
      </c>
      <c r="E927" s="286" t="e">
        <f t="shared" si="14"/>
        <v>#DIV/0!</v>
      </c>
      <c r="F927" s="287"/>
      <c r="H927" s="281"/>
    </row>
    <row r="928" s="240" customFormat="1" spans="2:8">
      <c r="B928" s="287" t="s">
        <v>714</v>
      </c>
      <c r="C928" s="285">
        <v>0</v>
      </c>
      <c r="D928" s="285">
        <v>0</v>
      </c>
      <c r="E928" s="286" t="e">
        <f t="shared" si="14"/>
        <v>#DIV/0!</v>
      </c>
      <c r="F928" s="287"/>
      <c r="H928" s="281"/>
    </row>
    <row r="929" s="240" customFormat="1" spans="2:8">
      <c r="B929" s="287" t="s">
        <v>742</v>
      </c>
      <c r="C929" s="285">
        <v>0</v>
      </c>
      <c r="D929" s="285">
        <v>0</v>
      </c>
      <c r="E929" s="286" t="e">
        <f t="shared" si="14"/>
        <v>#DIV/0!</v>
      </c>
      <c r="F929" s="287"/>
      <c r="H929" s="281"/>
    </row>
    <row r="930" s="240" customFormat="1" spans="2:8">
      <c r="B930" s="287" t="s">
        <v>743</v>
      </c>
      <c r="C930" s="285">
        <v>1981</v>
      </c>
      <c r="D930" s="285">
        <v>1387</v>
      </c>
      <c r="E930" s="286">
        <f t="shared" si="14"/>
        <v>0.70015143866734</v>
      </c>
      <c r="F930" s="287"/>
      <c r="H930" s="281"/>
    </row>
    <row r="931" s="240" customFormat="1" spans="2:8">
      <c r="B931" s="287" t="s">
        <v>744</v>
      </c>
      <c r="C931" s="285">
        <v>4536</v>
      </c>
      <c r="D931" s="285">
        <v>3175</v>
      </c>
      <c r="E931" s="286">
        <f t="shared" si="14"/>
        <v>0.699955908289242</v>
      </c>
      <c r="F931" s="287"/>
      <c r="H931" s="281"/>
    </row>
    <row r="932" s="240" customFormat="1" spans="1:7">
      <c r="A932" s="240">
        <v>5</v>
      </c>
      <c r="B932" s="290" t="s">
        <v>745</v>
      </c>
      <c r="C932" s="285">
        <v>0</v>
      </c>
      <c r="D932" s="285">
        <v>0</v>
      </c>
      <c r="E932" s="286" t="e">
        <f t="shared" si="14"/>
        <v>#DIV/0!</v>
      </c>
      <c r="F932" s="287"/>
      <c r="G932" s="289"/>
    </row>
    <row r="933" s="240" customFormat="1" spans="2:8">
      <c r="B933" s="287" t="s">
        <v>44</v>
      </c>
      <c r="C933" s="285">
        <v>0</v>
      </c>
      <c r="D933" s="285">
        <v>0</v>
      </c>
      <c r="E933" s="286" t="e">
        <f t="shared" si="14"/>
        <v>#DIV/0!</v>
      </c>
      <c r="F933" s="287"/>
      <c r="H933" s="281"/>
    </row>
    <row r="934" s="240" customFormat="1" spans="2:8">
      <c r="B934" s="287" t="s">
        <v>45</v>
      </c>
      <c r="C934" s="285">
        <v>0</v>
      </c>
      <c r="D934" s="285">
        <v>0</v>
      </c>
      <c r="E934" s="286" t="e">
        <f t="shared" si="14"/>
        <v>#DIV/0!</v>
      </c>
      <c r="F934" s="287"/>
      <c r="H934" s="281"/>
    </row>
    <row r="935" s="240" customFormat="1" spans="2:8">
      <c r="B935" s="287" t="s">
        <v>46</v>
      </c>
      <c r="C935" s="285">
        <v>0</v>
      </c>
      <c r="D935" s="285">
        <v>0</v>
      </c>
      <c r="E935" s="286" t="e">
        <f t="shared" si="14"/>
        <v>#DIV/0!</v>
      </c>
      <c r="F935" s="287"/>
      <c r="H935" s="281"/>
    </row>
    <row r="936" s="240" customFormat="1" spans="2:8">
      <c r="B936" s="287" t="s">
        <v>746</v>
      </c>
      <c r="C936" s="285">
        <v>0</v>
      </c>
      <c r="D936" s="285">
        <v>0</v>
      </c>
      <c r="E936" s="286" t="e">
        <f t="shared" si="14"/>
        <v>#DIV/0!</v>
      </c>
      <c r="F936" s="287"/>
      <c r="H936" s="281"/>
    </row>
    <row r="937" s="240" customFormat="1" spans="2:8">
      <c r="B937" s="287" t="s">
        <v>747</v>
      </c>
      <c r="C937" s="285">
        <v>0</v>
      </c>
      <c r="D937" s="285">
        <v>0</v>
      </c>
      <c r="E937" s="286" t="e">
        <f t="shared" si="14"/>
        <v>#DIV/0!</v>
      </c>
      <c r="F937" s="287"/>
      <c r="H937" s="281"/>
    </row>
    <row r="938" s="240" customFormat="1" spans="2:8">
      <c r="B938" s="287" t="s">
        <v>748</v>
      </c>
      <c r="C938" s="285">
        <v>0</v>
      </c>
      <c r="D938" s="285">
        <v>0</v>
      </c>
      <c r="E938" s="286" t="e">
        <f t="shared" si="14"/>
        <v>#DIV/0!</v>
      </c>
      <c r="F938" s="287"/>
      <c r="H938" s="281"/>
    </row>
    <row r="939" s="240" customFormat="1" spans="2:8">
      <c r="B939" s="287" t="s">
        <v>749</v>
      </c>
      <c r="C939" s="285">
        <v>0</v>
      </c>
      <c r="D939" s="285">
        <v>0</v>
      </c>
      <c r="E939" s="286" t="e">
        <f t="shared" si="14"/>
        <v>#DIV/0!</v>
      </c>
      <c r="F939" s="287"/>
      <c r="H939" s="281"/>
    </row>
    <row r="940" s="240" customFormat="1" spans="2:8">
      <c r="B940" s="287" t="s">
        <v>750</v>
      </c>
      <c r="C940" s="285">
        <v>0</v>
      </c>
      <c r="D940" s="285">
        <v>0</v>
      </c>
      <c r="E940" s="286" t="e">
        <f t="shared" si="14"/>
        <v>#DIV/0!</v>
      </c>
      <c r="F940" s="287"/>
      <c r="H940" s="281"/>
    </row>
    <row r="941" s="240" customFormat="1" spans="2:8">
      <c r="B941" s="287" t="s">
        <v>751</v>
      </c>
      <c r="C941" s="285">
        <v>0</v>
      </c>
      <c r="D941" s="285">
        <v>0</v>
      </c>
      <c r="E941" s="286" t="e">
        <f t="shared" si="14"/>
        <v>#DIV/0!</v>
      </c>
      <c r="F941" s="287"/>
      <c r="H941" s="281"/>
    </row>
    <row r="942" s="240" customFormat="1" spans="2:8">
      <c r="B942" s="287" t="s">
        <v>752</v>
      </c>
      <c r="C942" s="285">
        <v>0</v>
      </c>
      <c r="D942" s="285">
        <v>0</v>
      </c>
      <c r="E942" s="286" t="e">
        <f t="shared" si="14"/>
        <v>#DIV/0!</v>
      </c>
      <c r="F942" s="287"/>
      <c r="H942" s="281"/>
    </row>
    <row r="943" s="240" customFormat="1" spans="1:7">
      <c r="A943" s="240">
        <v>5</v>
      </c>
      <c r="B943" s="290" t="s">
        <v>753</v>
      </c>
      <c r="C943" s="285">
        <v>58253</v>
      </c>
      <c r="D943" s="285">
        <v>40826</v>
      </c>
      <c r="E943" s="286">
        <f t="shared" si="14"/>
        <v>0.70083944174549</v>
      </c>
      <c r="F943" s="287"/>
      <c r="G943" s="289"/>
    </row>
    <row r="944" s="240" customFormat="1" spans="2:8">
      <c r="B944" s="287" t="s">
        <v>44</v>
      </c>
      <c r="C944" s="285">
        <v>3524</v>
      </c>
      <c r="D944" s="285">
        <v>2467</v>
      </c>
      <c r="E944" s="286">
        <f t="shared" si="14"/>
        <v>0.70005675368899</v>
      </c>
      <c r="F944" s="287"/>
      <c r="H944" s="281"/>
    </row>
    <row r="945" s="240" customFormat="1" spans="2:8">
      <c r="B945" s="287" t="s">
        <v>45</v>
      </c>
      <c r="C945" s="285">
        <v>52</v>
      </c>
      <c r="D945" s="285">
        <v>36</v>
      </c>
      <c r="E945" s="286">
        <f t="shared" si="14"/>
        <v>0.692307692307692</v>
      </c>
      <c r="F945" s="287"/>
      <c r="H945" s="281"/>
    </row>
    <row r="946" s="240" customFormat="1" spans="2:8">
      <c r="B946" s="287" t="s">
        <v>46</v>
      </c>
      <c r="C946" s="285">
        <v>0</v>
      </c>
      <c r="D946" s="285">
        <v>0</v>
      </c>
      <c r="E946" s="286" t="e">
        <f t="shared" si="14"/>
        <v>#DIV/0!</v>
      </c>
      <c r="F946" s="287"/>
      <c r="H946" s="281"/>
    </row>
    <row r="947" s="240" customFormat="1" spans="2:8">
      <c r="B947" s="287" t="s">
        <v>754</v>
      </c>
      <c r="C947" s="285">
        <v>13112</v>
      </c>
      <c r="D947" s="285">
        <v>9178</v>
      </c>
      <c r="E947" s="286">
        <f t="shared" si="14"/>
        <v>0.699969493593655</v>
      </c>
      <c r="F947" s="287"/>
      <c r="H947" s="281"/>
    </row>
    <row r="948" s="240" customFormat="1" spans="2:8">
      <c r="B948" s="287" t="s">
        <v>755</v>
      </c>
      <c r="C948" s="285">
        <v>930</v>
      </c>
      <c r="D948" s="285">
        <v>701</v>
      </c>
      <c r="E948" s="286">
        <f t="shared" si="14"/>
        <v>0.753763440860215</v>
      </c>
      <c r="F948" s="287"/>
      <c r="H948" s="281"/>
    </row>
    <row r="949" s="240" customFormat="1" spans="2:8">
      <c r="B949" s="287" t="s">
        <v>756</v>
      </c>
      <c r="C949" s="285">
        <v>0</v>
      </c>
      <c r="D949" s="285">
        <v>0</v>
      </c>
      <c r="E949" s="286" t="e">
        <f t="shared" si="14"/>
        <v>#DIV/0!</v>
      </c>
      <c r="F949" s="287"/>
      <c r="H949" s="281"/>
    </row>
    <row r="950" s="240" customFormat="1" spans="2:8">
      <c r="B950" s="287" t="s">
        <v>757</v>
      </c>
      <c r="C950" s="285">
        <v>0</v>
      </c>
      <c r="D950" s="285">
        <v>0</v>
      </c>
      <c r="E950" s="286" t="e">
        <f t="shared" si="14"/>
        <v>#DIV/0!</v>
      </c>
      <c r="F950" s="287"/>
      <c r="H950" s="281"/>
    </row>
    <row r="951" s="240" customFormat="1" spans="2:8">
      <c r="B951" s="287" t="s">
        <v>758</v>
      </c>
      <c r="C951" s="285">
        <v>0</v>
      </c>
      <c r="D951" s="285">
        <v>0</v>
      </c>
      <c r="E951" s="286" t="e">
        <f t="shared" si="14"/>
        <v>#DIV/0!</v>
      </c>
      <c r="F951" s="287"/>
      <c r="H951" s="281"/>
    </row>
    <row r="952" s="240" customFormat="1" spans="2:8">
      <c r="B952" s="287" t="s">
        <v>759</v>
      </c>
      <c r="C952" s="285">
        <v>0</v>
      </c>
      <c r="D952" s="285">
        <v>0</v>
      </c>
      <c r="E952" s="286" t="e">
        <f t="shared" si="14"/>
        <v>#DIV/0!</v>
      </c>
      <c r="F952" s="287"/>
      <c r="H952" s="281"/>
    </row>
    <row r="953" s="240" customFormat="1" spans="2:8">
      <c r="B953" s="287" t="s">
        <v>760</v>
      </c>
      <c r="C953" s="285">
        <v>40635</v>
      </c>
      <c r="D953" s="285">
        <v>28444</v>
      </c>
      <c r="E953" s="286">
        <f t="shared" si="14"/>
        <v>0.699987695336533</v>
      </c>
      <c r="F953" s="287"/>
      <c r="H953" s="281"/>
    </row>
    <row r="954" s="240" customFormat="1" spans="1:7">
      <c r="A954" s="240">
        <v>5</v>
      </c>
      <c r="B954" s="290" t="s">
        <v>761</v>
      </c>
      <c r="C954" s="285">
        <v>1479</v>
      </c>
      <c r="D954" s="285">
        <v>1183</v>
      </c>
      <c r="E954" s="286">
        <f t="shared" si="14"/>
        <v>0.799864773495605</v>
      </c>
      <c r="F954" s="287"/>
      <c r="G954" s="289"/>
    </row>
    <row r="955" s="240" customFormat="1" spans="2:8">
      <c r="B955" s="287" t="s">
        <v>338</v>
      </c>
      <c r="C955" s="285">
        <v>137</v>
      </c>
      <c r="D955" s="285">
        <v>96</v>
      </c>
      <c r="E955" s="286">
        <f t="shared" si="14"/>
        <v>0.700729927007299</v>
      </c>
      <c r="F955" s="287"/>
      <c r="H955" s="281"/>
    </row>
    <row r="956" s="240" customFormat="1" spans="2:8">
      <c r="B956" s="287" t="s">
        <v>762</v>
      </c>
      <c r="C956" s="285">
        <v>1342</v>
      </c>
      <c r="D956" s="285">
        <v>1087</v>
      </c>
      <c r="E956" s="286">
        <f t="shared" si="14"/>
        <v>0.809985096870343</v>
      </c>
      <c r="F956" s="287"/>
      <c r="H956" s="281"/>
    </row>
    <row r="957" s="240" customFormat="1" spans="2:8">
      <c r="B957" s="287" t="s">
        <v>763</v>
      </c>
      <c r="C957" s="285">
        <v>0</v>
      </c>
      <c r="D957" s="285">
        <v>0</v>
      </c>
      <c r="E957" s="286" t="e">
        <f t="shared" si="14"/>
        <v>#DIV/0!</v>
      </c>
      <c r="F957" s="287"/>
      <c r="H957" s="281"/>
    </row>
    <row r="958" s="240" customFormat="1" spans="2:8">
      <c r="B958" s="287" t="s">
        <v>764</v>
      </c>
      <c r="C958" s="285">
        <v>0</v>
      </c>
      <c r="D958" s="285">
        <v>0</v>
      </c>
      <c r="E958" s="286" t="e">
        <f t="shared" si="14"/>
        <v>#DIV/0!</v>
      </c>
      <c r="F958" s="287"/>
      <c r="H958" s="281"/>
    </row>
    <row r="959" s="240" customFormat="1" spans="2:8">
      <c r="B959" s="287" t="s">
        <v>765</v>
      </c>
      <c r="C959" s="285">
        <v>0</v>
      </c>
      <c r="D959" s="285">
        <v>0</v>
      </c>
      <c r="E959" s="286" t="e">
        <f t="shared" si="14"/>
        <v>#DIV/0!</v>
      </c>
      <c r="F959" s="287"/>
      <c r="H959" s="281"/>
    </row>
    <row r="960" s="240" customFormat="1" spans="1:7">
      <c r="A960" s="240">
        <v>5</v>
      </c>
      <c r="B960" s="290" t="s">
        <v>766</v>
      </c>
      <c r="C960" s="285">
        <v>9755</v>
      </c>
      <c r="D960" s="285">
        <v>6830</v>
      </c>
      <c r="E960" s="286">
        <f t="shared" si="14"/>
        <v>0.700153767298821</v>
      </c>
      <c r="F960" s="287"/>
      <c r="G960" s="289"/>
    </row>
    <row r="961" s="240" customFormat="1" spans="2:8">
      <c r="B961" s="287" t="s">
        <v>767</v>
      </c>
      <c r="C961" s="285">
        <v>468</v>
      </c>
      <c r="D961" s="285">
        <v>328</v>
      </c>
      <c r="E961" s="286">
        <f t="shared" si="14"/>
        <v>0.700854700854701</v>
      </c>
      <c r="F961" s="287"/>
      <c r="H961" s="281"/>
    </row>
    <row r="962" s="240" customFormat="1" spans="2:8">
      <c r="B962" s="287" t="s">
        <v>768</v>
      </c>
      <c r="C962" s="285">
        <v>627</v>
      </c>
      <c r="D962" s="285">
        <v>439</v>
      </c>
      <c r="E962" s="286">
        <f t="shared" si="14"/>
        <v>0.700159489633174</v>
      </c>
      <c r="F962" s="287"/>
      <c r="H962" s="281"/>
    </row>
    <row r="963" s="240" customFormat="1" spans="2:8">
      <c r="B963" s="287" t="s">
        <v>769</v>
      </c>
      <c r="C963" s="285">
        <v>5761</v>
      </c>
      <c r="D963" s="285">
        <v>4033</v>
      </c>
      <c r="E963" s="286">
        <f t="shared" si="14"/>
        <v>0.700052074292657</v>
      </c>
      <c r="F963" s="287"/>
      <c r="H963" s="281"/>
    </row>
    <row r="964" s="240" customFormat="1" spans="2:8">
      <c r="B964" s="287" t="s">
        <v>770</v>
      </c>
      <c r="C964" s="285">
        <v>595</v>
      </c>
      <c r="D964" s="285">
        <v>417</v>
      </c>
      <c r="E964" s="286">
        <f t="shared" si="14"/>
        <v>0.700840336134454</v>
      </c>
      <c r="F964" s="287"/>
      <c r="H964" s="281"/>
    </row>
    <row r="965" s="240" customFormat="1" spans="2:8">
      <c r="B965" s="287" t="s">
        <v>771</v>
      </c>
      <c r="C965" s="285">
        <v>257</v>
      </c>
      <c r="D965" s="285">
        <v>180</v>
      </c>
      <c r="E965" s="286">
        <f t="shared" ref="E965:E1028" si="15">D965/C965</f>
        <v>0.700389105058366</v>
      </c>
      <c r="F965" s="287"/>
      <c r="H965" s="281"/>
    </row>
    <row r="966" s="240" customFormat="1" spans="2:8">
      <c r="B966" s="287" t="s">
        <v>772</v>
      </c>
      <c r="C966" s="285">
        <v>2047</v>
      </c>
      <c r="D966" s="285">
        <v>1433</v>
      </c>
      <c r="E966" s="286">
        <f t="shared" si="15"/>
        <v>0.700048851978505</v>
      </c>
      <c r="F966" s="287"/>
      <c r="H966" s="281"/>
    </row>
    <row r="967" s="240" customFormat="1" spans="1:7">
      <c r="A967" s="240">
        <v>5</v>
      </c>
      <c r="B967" s="290" t="s">
        <v>773</v>
      </c>
      <c r="C967" s="285">
        <v>4833</v>
      </c>
      <c r="D967" s="285">
        <v>3384</v>
      </c>
      <c r="E967" s="286">
        <f t="shared" si="15"/>
        <v>0.700186219739292</v>
      </c>
      <c r="F967" s="287"/>
      <c r="G967" s="289"/>
    </row>
    <row r="968" s="240" customFormat="1" spans="2:8">
      <c r="B968" s="287" t="s">
        <v>774</v>
      </c>
      <c r="C968" s="285">
        <v>25</v>
      </c>
      <c r="D968" s="285">
        <v>18</v>
      </c>
      <c r="E968" s="286">
        <f t="shared" si="15"/>
        <v>0.72</v>
      </c>
      <c r="F968" s="287"/>
      <c r="H968" s="281"/>
    </row>
    <row r="969" s="240" customFormat="1" spans="2:8">
      <c r="B969" s="287" t="s">
        <v>775</v>
      </c>
      <c r="C969" s="285">
        <v>8</v>
      </c>
      <c r="D969" s="285">
        <v>6</v>
      </c>
      <c r="E969" s="286">
        <f t="shared" si="15"/>
        <v>0.75</v>
      </c>
      <c r="F969" s="287"/>
      <c r="H969" s="281"/>
    </row>
    <row r="970" s="240" customFormat="1" spans="2:8">
      <c r="B970" s="287" t="s">
        <v>776</v>
      </c>
      <c r="C970" s="285">
        <v>4273</v>
      </c>
      <c r="D970" s="285">
        <v>2991</v>
      </c>
      <c r="E970" s="286">
        <f t="shared" si="15"/>
        <v>0.699976597238474</v>
      </c>
      <c r="F970" s="287"/>
      <c r="H970" s="281"/>
    </row>
    <row r="971" s="240" customFormat="1" spans="2:8">
      <c r="B971" s="287" t="s">
        <v>777</v>
      </c>
      <c r="C971" s="285">
        <v>500</v>
      </c>
      <c r="D971" s="285">
        <v>350</v>
      </c>
      <c r="E971" s="286">
        <f t="shared" si="15"/>
        <v>0.7</v>
      </c>
      <c r="F971" s="287"/>
      <c r="H971" s="281"/>
    </row>
    <row r="972" s="240" customFormat="1" spans="2:8">
      <c r="B972" s="287" t="s">
        <v>778</v>
      </c>
      <c r="C972" s="285">
        <v>0</v>
      </c>
      <c r="D972" s="285">
        <v>0</v>
      </c>
      <c r="E972" s="286" t="e">
        <f t="shared" si="15"/>
        <v>#DIV/0!</v>
      </c>
      <c r="F972" s="287"/>
      <c r="H972" s="281"/>
    </row>
    <row r="973" s="240" customFormat="1" spans="2:8">
      <c r="B973" s="287" t="s">
        <v>779</v>
      </c>
      <c r="C973" s="285">
        <v>27</v>
      </c>
      <c r="D973" s="285">
        <v>19</v>
      </c>
      <c r="E973" s="286">
        <f t="shared" si="15"/>
        <v>0.703703703703704</v>
      </c>
      <c r="F973" s="287"/>
      <c r="H973" s="281"/>
    </row>
    <row r="974" s="240" customFormat="1" spans="1:7">
      <c r="A974" s="240">
        <v>5</v>
      </c>
      <c r="B974" s="290" t="s">
        <v>780</v>
      </c>
      <c r="C974" s="285">
        <v>0</v>
      </c>
      <c r="D974" s="285">
        <v>0</v>
      </c>
      <c r="E974" s="286" t="e">
        <f t="shared" si="15"/>
        <v>#DIV/0!</v>
      </c>
      <c r="F974" s="287"/>
      <c r="G974" s="289"/>
    </row>
    <row r="975" s="240" customFormat="1" spans="2:8">
      <c r="B975" s="287" t="s">
        <v>781</v>
      </c>
      <c r="C975" s="285">
        <v>0</v>
      </c>
      <c r="D975" s="285">
        <v>0</v>
      </c>
      <c r="E975" s="286" t="e">
        <f t="shared" si="15"/>
        <v>#DIV/0!</v>
      </c>
      <c r="F975" s="287"/>
      <c r="H975" s="281"/>
    </row>
    <row r="976" s="240" customFormat="1" spans="2:8">
      <c r="B976" s="287" t="s">
        <v>782</v>
      </c>
      <c r="C976" s="285">
        <v>0</v>
      </c>
      <c r="D976" s="285">
        <v>0</v>
      </c>
      <c r="E976" s="286" t="e">
        <f t="shared" si="15"/>
        <v>#DIV/0!</v>
      </c>
      <c r="F976" s="287"/>
      <c r="H976" s="281"/>
    </row>
    <row r="977" s="240" customFormat="1" spans="1:7">
      <c r="A977" s="240">
        <v>5</v>
      </c>
      <c r="B977" s="290" t="s">
        <v>783</v>
      </c>
      <c r="C977" s="285">
        <v>820</v>
      </c>
      <c r="D977" s="285">
        <v>578</v>
      </c>
      <c r="E977" s="286">
        <f t="shared" si="15"/>
        <v>0.704878048780488</v>
      </c>
      <c r="F977" s="287"/>
      <c r="G977" s="289"/>
    </row>
    <row r="978" s="240" customFormat="1" spans="2:8">
      <c r="B978" s="287" t="s">
        <v>784</v>
      </c>
      <c r="C978" s="285">
        <v>0</v>
      </c>
      <c r="D978" s="285">
        <v>0</v>
      </c>
      <c r="E978" s="286" t="e">
        <f t="shared" si="15"/>
        <v>#DIV/0!</v>
      </c>
      <c r="F978" s="287"/>
      <c r="H978" s="281"/>
    </row>
    <row r="979" s="240" customFormat="1" spans="2:8">
      <c r="B979" s="287" t="s">
        <v>785</v>
      </c>
      <c r="C979" s="285">
        <v>820</v>
      </c>
      <c r="D979" s="285">
        <v>578</v>
      </c>
      <c r="E979" s="286">
        <f t="shared" si="15"/>
        <v>0.704878048780488</v>
      </c>
      <c r="F979" s="287"/>
      <c r="H979" s="281"/>
    </row>
    <row r="980" s="240" customFormat="1" spans="1:6">
      <c r="A980" s="240">
        <v>3</v>
      </c>
      <c r="B980" s="284" t="s">
        <v>786</v>
      </c>
      <c r="C980" s="285">
        <v>11400</v>
      </c>
      <c r="D980" s="285">
        <v>7981</v>
      </c>
      <c r="E980" s="286">
        <f t="shared" si="15"/>
        <v>0.700087719298246</v>
      </c>
      <c r="F980" s="287"/>
    </row>
    <row r="981" s="240" customFormat="1" spans="1:7">
      <c r="A981" s="240">
        <v>5</v>
      </c>
      <c r="B981" s="290" t="s">
        <v>787</v>
      </c>
      <c r="C981" s="285">
        <v>5393</v>
      </c>
      <c r="D981" s="285">
        <v>3776</v>
      </c>
      <c r="E981" s="286">
        <f t="shared" si="15"/>
        <v>0.700166882996477</v>
      </c>
      <c r="F981" s="287"/>
      <c r="G981" s="289"/>
    </row>
    <row r="982" s="240" customFormat="1" spans="2:8">
      <c r="B982" s="287" t="s">
        <v>44</v>
      </c>
      <c r="C982" s="285">
        <v>1680</v>
      </c>
      <c r="D982" s="285">
        <v>1176</v>
      </c>
      <c r="E982" s="286">
        <f t="shared" si="15"/>
        <v>0.7</v>
      </c>
      <c r="F982" s="287"/>
      <c r="H982" s="281"/>
    </row>
    <row r="983" s="240" customFormat="1" spans="2:8">
      <c r="B983" s="287" t="s">
        <v>45</v>
      </c>
      <c r="C983" s="285">
        <v>92</v>
      </c>
      <c r="D983" s="285">
        <v>64</v>
      </c>
      <c r="E983" s="286">
        <f t="shared" si="15"/>
        <v>0.695652173913043</v>
      </c>
      <c r="F983" s="287"/>
      <c r="H983" s="281"/>
    </row>
    <row r="984" s="240" customFormat="1" spans="2:8">
      <c r="B984" s="287" t="s">
        <v>46</v>
      </c>
      <c r="C984" s="285">
        <v>0</v>
      </c>
      <c r="D984" s="285">
        <v>0</v>
      </c>
      <c r="E984" s="286" t="e">
        <f t="shared" si="15"/>
        <v>#DIV/0!</v>
      </c>
      <c r="F984" s="287"/>
      <c r="H984" s="281"/>
    </row>
    <row r="985" s="240" customFormat="1" spans="2:8">
      <c r="B985" s="287" t="s">
        <v>788</v>
      </c>
      <c r="C985" s="285">
        <v>2034</v>
      </c>
      <c r="D985" s="285">
        <v>1424</v>
      </c>
      <c r="E985" s="286">
        <f t="shared" si="15"/>
        <v>0.700098328416912</v>
      </c>
      <c r="F985" s="287"/>
      <c r="H985" s="281"/>
    </row>
    <row r="986" s="240" customFormat="1" spans="2:8">
      <c r="B986" s="287" t="s">
        <v>789</v>
      </c>
      <c r="C986" s="285">
        <v>1231</v>
      </c>
      <c r="D986" s="285">
        <v>862</v>
      </c>
      <c r="E986" s="286">
        <f t="shared" si="15"/>
        <v>0.700243704305443</v>
      </c>
      <c r="F986" s="287"/>
      <c r="H986" s="281"/>
    </row>
    <row r="987" s="240" customFormat="1" spans="2:8">
      <c r="B987" s="287" t="s">
        <v>790</v>
      </c>
      <c r="C987" s="285">
        <v>8</v>
      </c>
      <c r="D987" s="285">
        <v>6</v>
      </c>
      <c r="E987" s="286">
        <f t="shared" si="15"/>
        <v>0.75</v>
      </c>
      <c r="F987" s="287"/>
      <c r="H987" s="281"/>
    </row>
    <row r="988" s="240" customFormat="1" spans="2:8">
      <c r="B988" s="287" t="s">
        <v>791</v>
      </c>
      <c r="C988" s="285">
        <v>233</v>
      </c>
      <c r="D988" s="285">
        <v>163</v>
      </c>
      <c r="E988" s="286">
        <f t="shared" si="15"/>
        <v>0.699570815450644</v>
      </c>
      <c r="F988" s="287"/>
      <c r="H988" s="281"/>
    </row>
    <row r="989" s="240" customFormat="1" spans="2:8">
      <c r="B989" s="287" t="s">
        <v>792</v>
      </c>
      <c r="C989" s="285">
        <v>0</v>
      </c>
      <c r="D989" s="285">
        <v>0</v>
      </c>
      <c r="E989" s="286" t="e">
        <f t="shared" si="15"/>
        <v>#DIV/0!</v>
      </c>
      <c r="F989" s="287"/>
      <c r="H989" s="281"/>
    </row>
    <row r="990" s="240" customFormat="1" spans="2:8">
      <c r="B990" s="287" t="s">
        <v>793</v>
      </c>
      <c r="C990" s="285">
        <v>41</v>
      </c>
      <c r="D990" s="285">
        <v>29</v>
      </c>
      <c r="E990" s="286">
        <f t="shared" si="15"/>
        <v>0.707317073170732</v>
      </c>
      <c r="F990" s="287"/>
      <c r="H990" s="281"/>
    </row>
    <row r="991" s="240" customFormat="1" spans="2:8">
      <c r="B991" s="287" t="s">
        <v>794</v>
      </c>
      <c r="C991" s="285">
        <v>0</v>
      </c>
      <c r="D991" s="285">
        <v>0</v>
      </c>
      <c r="E991" s="286" t="e">
        <f t="shared" si="15"/>
        <v>#DIV/0!</v>
      </c>
      <c r="F991" s="287"/>
      <c r="H991" s="281"/>
    </row>
    <row r="992" s="240" customFormat="1" spans="2:8">
      <c r="B992" s="287" t="s">
        <v>795</v>
      </c>
      <c r="C992" s="285">
        <v>0</v>
      </c>
      <c r="D992" s="285">
        <v>0</v>
      </c>
      <c r="E992" s="286" t="e">
        <f t="shared" si="15"/>
        <v>#DIV/0!</v>
      </c>
      <c r="F992" s="287"/>
      <c r="H992" s="281"/>
    </row>
    <row r="993" s="240" customFormat="1" spans="2:8">
      <c r="B993" s="287" t="s">
        <v>796</v>
      </c>
      <c r="C993" s="285">
        <v>0</v>
      </c>
      <c r="D993" s="285">
        <v>0</v>
      </c>
      <c r="E993" s="286" t="e">
        <f t="shared" si="15"/>
        <v>#DIV/0!</v>
      </c>
      <c r="F993" s="287"/>
      <c r="H993" s="281"/>
    </row>
    <row r="994" s="240" customFormat="1" spans="2:8">
      <c r="B994" s="287" t="s">
        <v>797</v>
      </c>
      <c r="C994" s="285">
        <v>0</v>
      </c>
      <c r="D994" s="285">
        <v>0</v>
      </c>
      <c r="E994" s="286" t="e">
        <f t="shared" si="15"/>
        <v>#DIV/0!</v>
      </c>
      <c r="F994" s="287"/>
      <c r="H994" s="281"/>
    </row>
    <row r="995" s="240" customFormat="1" spans="2:8">
      <c r="B995" s="287" t="s">
        <v>798</v>
      </c>
      <c r="C995" s="285">
        <v>0</v>
      </c>
      <c r="D995" s="285">
        <v>0</v>
      </c>
      <c r="E995" s="286" t="e">
        <f t="shared" si="15"/>
        <v>#DIV/0!</v>
      </c>
      <c r="F995" s="287"/>
      <c r="H995" s="281"/>
    </row>
    <row r="996" s="240" customFormat="1" spans="2:8">
      <c r="B996" s="287" t="s">
        <v>799</v>
      </c>
      <c r="C996" s="285">
        <v>39</v>
      </c>
      <c r="D996" s="285">
        <v>27</v>
      </c>
      <c r="E996" s="286">
        <f t="shared" si="15"/>
        <v>0.692307692307692</v>
      </c>
      <c r="F996" s="287"/>
      <c r="H996" s="281"/>
    </row>
    <row r="997" s="240" customFormat="1" spans="2:8">
      <c r="B997" s="287" t="s">
        <v>800</v>
      </c>
      <c r="C997" s="285">
        <v>0</v>
      </c>
      <c r="D997" s="285">
        <v>0</v>
      </c>
      <c r="E997" s="286" t="e">
        <f t="shared" si="15"/>
        <v>#DIV/0!</v>
      </c>
      <c r="F997" s="287"/>
      <c r="H997" s="281"/>
    </row>
    <row r="998" s="240" customFormat="1" spans="2:8">
      <c r="B998" s="287" t="s">
        <v>801</v>
      </c>
      <c r="C998" s="285">
        <v>35</v>
      </c>
      <c r="D998" s="285">
        <v>25</v>
      </c>
      <c r="E998" s="286">
        <f t="shared" si="15"/>
        <v>0.714285714285714</v>
      </c>
      <c r="F998" s="287"/>
      <c r="H998" s="281"/>
    </row>
    <row r="999" s="240" customFormat="1" spans="2:8">
      <c r="B999" s="287" t="s">
        <v>802</v>
      </c>
      <c r="C999" s="285">
        <v>0</v>
      </c>
      <c r="D999" s="285">
        <v>0</v>
      </c>
      <c r="E999" s="286" t="e">
        <f t="shared" si="15"/>
        <v>#DIV/0!</v>
      </c>
      <c r="F999" s="287"/>
      <c r="H999" s="281"/>
    </row>
    <row r="1000" s="240" customFormat="1" spans="2:8">
      <c r="B1000" s="287" t="s">
        <v>803</v>
      </c>
      <c r="C1000" s="285">
        <v>0</v>
      </c>
      <c r="D1000" s="285">
        <v>0</v>
      </c>
      <c r="E1000" s="286" t="e">
        <f t="shared" si="15"/>
        <v>#DIV/0!</v>
      </c>
      <c r="F1000" s="287"/>
      <c r="H1000" s="281"/>
    </row>
    <row r="1001" s="240" customFormat="1" spans="2:8">
      <c r="B1001" s="287" t="s">
        <v>804</v>
      </c>
      <c r="C1001" s="285">
        <v>0</v>
      </c>
      <c r="D1001" s="285">
        <v>0</v>
      </c>
      <c r="E1001" s="286" t="e">
        <f t="shared" si="15"/>
        <v>#DIV/0!</v>
      </c>
      <c r="F1001" s="287"/>
      <c r="H1001" s="281"/>
    </row>
    <row r="1002" s="240" customFormat="1" spans="2:8">
      <c r="B1002" s="287" t="s">
        <v>805</v>
      </c>
      <c r="C1002" s="285">
        <v>0</v>
      </c>
      <c r="D1002" s="285">
        <v>0</v>
      </c>
      <c r="E1002" s="286" t="e">
        <f t="shared" si="15"/>
        <v>#DIV/0!</v>
      </c>
      <c r="F1002" s="287"/>
      <c r="H1002" s="281"/>
    </row>
    <row r="1003" s="240" customFormat="1" spans="2:8">
      <c r="B1003" s="287" t="s">
        <v>806</v>
      </c>
      <c r="C1003" s="285">
        <v>0</v>
      </c>
      <c r="D1003" s="285">
        <v>0</v>
      </c>
      <c r="E1003" s="286" t="e">
        <f t="shared" si="15"/>
        <v>#DIV/0!</v>
      </c>
      <c r="F1003" s="287"/>
      <c r="H1003" s="281"/>
    </row>
    <row r="1004" s="240" customFormat="1" spans="1:7">
      <c r="A1004" s="240">
        <v>5</v>
      </c>
      <c r="B1004" s="290" t="s">
        <v>807</v>
      </c>
      <c r="C1004" s="285">
        <v>0</v>
      </c>
      <c r="D1004" s="285">
        <v>0</v>
      </c>
      <c r="E1004" s="286" t="e">
        <f t="shared" si="15"/>
        <v>#DIV/0!</v>
      </c>
      <c r="F1004" s="287"/>
      <c r="G1004" s="289"/>
    </row>
    <row r="1005" s="240" customFormat="1" spans="2:8">
      <c r="B1005" s="287" t="s">
        <v>44</v>
      </c>
      <c r="C1005" s="285">
        <v>0</v>
      </c>
      <c r="D1005" s="285">
        <v>0</v>
      </c>
      <c r="E1005" s="286" t="e">
        <f t="shared" si="15"/>
        <v>#DIV/0!</v>
      </c>
      <c r="F1005" s="287"/>
      <c r="H1005" s="281"/>
    </row>
    <row r="1006" s="240" customFormat="1" spans="2:8">
      <c r="B1006" s="287" t="s">
        <v>45</v>
      </c>
      <c r="C1006" s="285">
        <v>0</v>
      </c>
      <c r="D1006" s="285">
        <v>0</v>
      </c>
      <c r="E1006" s="286" t="e">
        <f t="shared" si="15"/>
        <v>#DIV/0!</v>
      </c>
      <c r="F1006" s="287"/>
      <c r="H1006" s="281"/>
    </row>
    <row r="1007" s="240" customFormat="1" spans="2:8">
      <c r="B1007" s="287" t="s">
        <v>46</v>
      </c>
      <c r="C1007" s="285">
        <v>0</v>
      </c>
      <c r="D1007" s="285">
        <v>0</v>
      </c>
      <c r="E1007" s="286" t="e">
        <f t="shared" si="15"/>
        <v>#DIV/0!</v>
      </c>
      <c r="F1007" s="287"/>
      <c r="H1007" s="281"/>
    </row>
    <row r="1008" s="240" customFormat="1" spans="2:8">
      <c r="B1008" s="287" t="s">
        <v>808</v>
      </c>
      <c r="C1008" s="285">
        <v>0</v>
      </c>
      <c r="D1008" s="285">
        <v>0</v>
      </c>
      <c r="E1008" s="286" t="e">
        <f t="shared" si="15"/>
        <v>#DIV/0!</v>
      </c>
      <c r="F1008" s="287"/>
      <c r="H1008" s="281"/>
    </row>
    <row r="1009" s="240" customFormat="1" spans="2:8">
      <c r="B1009" s="287" t="s">
        <v>809</v>
      </c>
      <c r="C1009" s="285">
        <v>0</v>
      </c>
      <c r="D1009" s="285">
        <v>0</v>
      </c>
      <c r="E1009" s="286" t="e">
        <f t="shared" si="15"/>
        <v>#DIV/0!</v>
      </c>
      <c r="F1009" s="287"/>
      <c r="H1009" s="281"/>
    </row>
    <row r="1010" s="240" customFormat="1" spans="2:8">
      <c r="B1010" s="287" t="s">
        <v>810</v>
      </c>
      <c r="C1010" s="285">
        <v>0</v>
      </c>
      <c r="D1010" s="285">
        <v>0</v>
      </c>
      <c r="E1010" s="286" t="e">
        <f t="shared" si="15"/>
        <v>#DIV/0!</v>
      </c>
      <c r="F1010" s="287"/>
      <c r="H1010" s="281"/>
    </row>
    <row r="1011" s="240" customFormat="1" spans="2:8">
      <c r="B1011" s="287" t="s">
        <v>811</v>
      </c>
      <c r="C1011" s="285">
        <v>0</v>
      </c>
      <c r="D1011" s="285">
        <v>0</v>
      </c>
      <c r="E1011" s="286" t="e">
        <f t="shared" si="15"/>
        <v>#DIV/0!</v>
      </c>
      <c r="F1011" s="287"/>
      <c r="H1011" s="281"/>
    </row>
    <row r="1012" s="240" customFormat="1" spans="2:8">
      <c r="B1012" s="287" t="s">
        <v>812</v>
      </c>
      <c r="C1012" s="285">
        <v>0</v>
      </c>
      <c r="D1012" s="285">
        <v>0</v>
      </c>
      <c r="E1012" s="286" t="e">
        <f t="shared" si="15"/>
        <v>#DIV/0!</v>
      </c>
      <c r="F1012" s="287"/>
      <c r="H1012" s="281"/>
    </row>
    <row r="1013" s="240" customFormat="1" spans="2:8">
      <c r="B1013" s="287" t="s">
        <v>813</v>
      </c>
      <c r="C1013" s="285">
        <v>0</v>
      </c>
      <c r="D1013" s="285">
        <v>0</v>
      </c>
      <c r="E1013" s="286" t="e">
        <f t="shared" si="15"/>
        <v>#DIV/0!</v>
      </c>
      <c r="F1013" s="287"/>
      <c r="H1013" s="281"/>
    </row>
    <row r="1014" s="240" customFormat="1" spans="1:7">
      <c r="A1014" s="240">
        <v>5</v>
      </c>
      <c r="B1014" s="290" t="s">
        <v>814</v>
      </c>
      <c r="C1014" s="285">
        <v>0</v>
      </c>
      <c r="D1014" s="285">
        <v>0</v>
      </c>
      <c r="E1014" s="286" t="e">
        <f t="shared" si="15"/>
        <v>#DIV/0!</v>
      </c>
      <c r="F1014" s="287"/>
      <c r="G1014" s="289"/>
    </row>
    <row r="1015" s="240" customFormat="1" spans="2:8">
      <c r="B1015" s="287" t="s">
        <v>44</v>
      </c>
      <c r="C1015" s="285">
        <v>0</v>
      </c>
      <c r="D1015" s="285">
        <v>0</v>
      </c>
      <c r="E1015" s="286" t="e">
        <f t="shared" si="15"/>
        <v>#DIV/0!</v>
      </c>
      <c r="F1015" s="287"/>
      <c r="H1015" s="281"/>
    </row>
    <row r="1016" s="240" customFormat="1" spans="2:8">
      <c r="B1016" s="287" t="s">
        <v>45</v>
      </c>
      <c r="C1016" s="285">
        <v>0</v>
      </c>
      <c r="D1016" s="285">
        <v>0</v>
      </c>
      <c r="E1016" s="286" t="e">
        <f t="shared" si="15"/>
        <v>#DIV/0!</v>
      </c>
      <c r="F1016" s="287"/>
      <c r="H1016" s="281"/>
    </row>
    <row r="1017" s="240" customFormat="1" spans="2:8">
      <c r="B1017" s="287" t="s">
        <v>46</v>
      </c>
      <c r="C1017" s="285">
        <v>0</v>
      </c>
      <c r="D1017" s="285">
        <v>0</v>
      </c>
      <c r="E1017" s="286" t="e">
        <f t="shared" si="15"/>
        <v>#DIV/0!</v>
      </c>
      <c r="F1017" s="287"/>
      <c r="H1017" s="281"/>
    </row>
    <row r="1018" s="240" customFormat="1" spans="2:8">
      <c r="B1018" s="287" t="s">
        <v>815</v>
      </c>
      <c r="C1018" s="285">
        <v>0</v>
      </c>
      <c r="D1018" s="285">
        <v>0</v>
      </c>
      <c r="E1018" s="286" t="e">
        <f t="shared" si="15"/>
        <v>#DIV/0!</v>
      </c>
      <c r="F1018" s="287"/>
      <c r="H1018" s="281"/>
    </row>
    <row r="1019" s="240" customFormat="1" spans="2:8">
      <c r="B1019" s="287" t="s">
        <v>816</v>
      </c>
      <c r="C1019" s="285">
        <v>0</v>
      </c>
      <c r="D1019" s="285">
        <v>0</v>
      </c>
      <c r="E1019" s="286" t="e">
        <f t="shared" si="15"/>
        <v>#DIV/0!</v>
      </c>
      <c r="F1019" s="287"/>
      <c r="H1019" s="281"/>
    </row>
    <row r="1020" s="240" customFormat="1" spans="2:8">
      <c r="B1020" s="287" t="s">
        <v>817</v>
      </c>
      <c r="C1020" s="285">
        <v>0</v>
      </c>
      <c r="D1020" s="285">
        <v>0</v>
      </c>
      <c r="E1020" s="286" t="e">
        <f t="shared" si="15"/>
        <v>#DIV/0!</v>
      </c>
      <c r="F1020" s="287"/>
      <c r="H1020" s="281"/>
    </row>
    <row r="1021" s="240" customFormat="1" spans="2:8">
      <c r="B1021" s="287" t="s">
        <v>818</v>
      </c>
      <c r="C1021" s="285">
        <v>0</v>
      </c>
      <c r="D1021" s="285">
        <v>0</v>
      </c>
      <c r="E1021" s="286" t="e">
        <f t="shared" si="15"/>
        <v>#DIV/0!</v>
      </c>
      <c r="F1021" s="287"/>
      <c r="H1021" s="281"/>
    </row>
    <row r="1022" s="240" customFormat="1" spans="2:8">
      <c r="B1022" s="287" t="s">
        <v>819</v>
      </c>
      <c r="C1022" s="285">
        <v>0</v>
      </c>
      <c r="D1022" s="285">
        <v>0</v>
      </c>
      <c r="E1022" s="286" t="e">
        <f t="shared" si="15"/>
        <v>#DIV/0!</v>
      </c>
      <c r="F1022" s="287"/>
      <c r="H1022" s="281"/>
    </row>
    <row r="1023" s="240" customFormat="1" spans="2:8">
      <c r="B1023" s="287" t="s">
        <v>820</v>
      </c>
      <c r="C1023" s="285">
        <v>0</v>
      </c>
      <c r="D1023" s="285">
        <v>0</v>
      </c>
      <c r="E1023" s="286" t="e">
        <f t="shared" si="15"/>
        <v>#DIV/0!</v>
      </c>
      <c r="F1023" s="287"/>
      <c r="H1023" s="281"/>
    </row>
    <row r="1024" s="240" customFormat="1" spans="1:7">
      <c r="A1024" s="240">
        <v>5</v>
      </c>
      <c r="B1024" s="290" t="s">
        <v>821</v>
      </c>
      <c r="C1024" s="285">
        <v>3186</v>
      </c>
      <c r="D1024" s="285">
        <v>2230</v>
      </c>
      <c r="E1024" s="286">
        <f t="shared" si="15"/>
        <v>0.699937225360954</v>
      </c>
      <c r="F1024" s="287"/>
      <c r="G1024" s="289"/>
    </row>
    <row r="1025" s="240" customFormat="1" spans="2:8">
      <c r="B1025" s="287" t="s">
        <v>822</v>
      </c>
      <c r="C1025" s="285">
        <v>359</v>
      </c>
      <c r="D1025" s="285">
        <v>251</v>
      </c>
      <c r="E1025" s="286">
        <f t="shared" si="15"/>
        <v>0.6991643454039</v>
      </c>
      <c r="F1025" s="287"/>
      <c r="H1025" s="281"/>
    </row>
    <row r="1026" s="240" customFormat="1" spans="2:8">
      <c r="B1026" s="287" t="s">
        <v>823</v>
      </c>
      <c r="C1026" s="285">
        <v>1458</v>
      </c>
      <c r="D1026" s="285">
        <v>1021</v>
      </c>
      <c r="E1026" s="286">
        <f t="shared" si="15"/>
        <v>0.700274348422497</v>
      </c>
      <c r="F1026" s="287"/>
      <c r="H1026" s="281"/>
    </row>
    <row r="1027" s="240" customFormat="1" spans="2:8">
      <c r="B1027" s="287" t="s">
        <v>824</v>
      </c>
      <c r="C1027" s="285">
        <v>250</v>
      </c>
      <c r="D1027" s="285">
        <v>175</v>
      </c>
      <c r="E1027" s="286">
        <f t="shared" si="15"/>
        <v>0.7</v>
      </c>
      <c r="F1027" s="287"/>
      <c r="H1027" s="281"/>
    </row>
    <row r="1028" s="240" customFormat="1" spans="2:8">
      <c r="B1028" s="287" t="s">
        <v>825</v>
      </c>
      <c r="C1028" s="285">
        <v>1119</v>
      </c>
      <c r="D1028" s="285">
        <v>783</v>
      </c>
      <c r="E1028" s="286">
        <f t="shared" si="15"/>
        <v>0.699731903485255</v>
      </c>
      <c r="F1028" s="287"/>
      <c r="H1028" s="281"/>
    </row>
    <row r="1029" s="240" customFormat="1" spans="1:7">
      <c r="A1029" s="240">
        <v>5</v>
      </c>
      <c r="B1029" s="290" t="s">
        <v>826</v>
      </c>
      <c r="C1029" s="285">
        <v>0</v>
      </c>
      <c r="D1029" s="285">
        <v>0</v>
      </c>
      <c r="E1029" s="286" t="e">
        <f t="shared" ref="E1029:E1092" si="16">D1029/C1029</f>
        <v>#DIV/0!</v>
      </c>
      <c r="F1029" s="287"/>
      <c r="G1029" s="289"/>
    </row>
    <row r="1030" s="240" customFormat="1" spans="2:8">
      <c r="B1030" s="287" t="s">
        <v>44</v>
      </c>
      <c r="C1030" s="285">
        <v>0</v>
      </c>
      <c r="D1030" s="285">
        <v>0</v>
      </c>
      <c r="E1030" s="286" t="e">
        <f t="shared" si="16"/>
        <v>#DIV/0!</v>
      </c>
      <c r="F1030" s="287"/>
      <c r="H1030" s="281"/>
    </row>
    <row r="1031" s="240" customFormat="1" spans="2:8">
      <c r="B1031" s="287" t="s">
        <v>45</v>
      </c>
      <c r="C1031" s="285">
        <v>0</v>
      </c>
      <c r="D1031" s="285">
        <v>0</v>
      </c>
      <c r="E1031" s="286" t="e">
        <f t="shared" si="16"/>
        <v>#DIV/0!</v>
      </c>
      <c r="F1031" s="287"/>
      <c r="H1031" s="281"/>
    </row>
    <row r="1032" s="240" customFormat="1" spans="2:8">
      <c r="B1032" s="287" t="s">
        <v>46</v>
      </c>
      <c r="C1032" s="285">
        <v>0</v>
      </c>
      <c r="D1032" s="285">
        <v>0</v>
      </c>
      <c r="E1032" s="286" t="e">
        <f t="shared" si="16"/>
        <v>#DIV/0!</v>
      </c>
      <c r="F1032" s="287"/>
      <c r="H1032" s="281"/>
    </row>
    <row r="1033" s="240" customFormat="1" spans="2:8">
      <c r="B1033" s="287" t="s">
        <v>812</v>
      </c>
      <c r="C1033" s="285">
        <v>0</v>
      </c>
      <c r="D1033" s="285">
        <v>0</v>
      </c>
      <c r="E1033" s="286" t="e">
        <f t="shared" si="16"/>
        <v>#DIV/0!</v>
      </c>
      <c r="F1033" s="287"/>
      <c r="H1033" s="281"/>
    </row>
    <row r="1034" s="240" customFormat="1" spans="2:8">
      <c r="B1034" s="287" t="s">
        <v>827</v>
      </c>
      <c r="C1034" s="285">
        <v>0</v>
      </c>
      <c r="D1034" s="285">
        <v>0</v>
      </c>
      <c r="E1034" s="286" t="e">
        <f t="shared" si="16"/>
        <v>#DIV/0!</v>
      </c>
      <c r="F1034" s="287"/>
      <c r="H1034" s="281"/>
    </row>
    <row r="1035" s="240" customFormat="1" spans="2:8">
      <c r="B1035" s="287" t="s">
        <v>828</v>
      </c>
      <c r="C1035" s="285">
        <v>0</v>
      </c>
      <c r="D1035" s="285">
        <v>0</v>
      </c>
      <c r="E1035" s="286" t="e">
        <f t="shared" si="16"/>
        <v>#DIV/0!</v>
      </c>
      <c r="F1035" s="287"/>
      <c r="H1035" s="281"/>
    </row>
    <row r="1036" s="240" customFormat="1" spans="1:7">
      <c r="A1036" s="240">
        <v>5</v>
      </c>
      <c r="B1036" s="290" t="s">
        <v>829</v>
      </c>
      <c r="C1036" s="285">
        <v>922</v>
      </c>
      <c r="D1036" s="285">
        <v>645</v>
      </c>
      <c r="E1036" s="286">
        <f t="shared" si="16"/>
        <v>0.699566160520607</v>
      </c>
      <c r="F1036" s="287"/>
      <c r="G1036" s="289"/>
    </row>
    <row r="1037" s="240" customFormat="1" spans="2:8">
      <c r="B1037" s="287" t="s">
        <v>830</v>
      </c>
      <c r="C1037" s="285">
        <v>892</v>
      </c>
      <c r="D1037" s="285">
        <v>624</v>
      </c>
      <c r="E1037" s="286">
        <f t="shared" si="16"/>
        <v>0.699551569506726</v>
      </c>
      <c r="F1037" s="287"/>
      <c r="H1037" s="281"/>
    </row>
    <row r="1038" s="240" customFormat="1" spans="2:8">
      <c r="B1038" s="287" t="s">
        <v>831</v>
      </c>
      <c r="C1038" s="285">
        <v>0</v>
      </c>
      <c r="D1038" s="285">
        <v>0</v>
      </c>
      <c r="E1038" s="286" t="e">
        <f t="shared" si="16"/>
        <v>#DIV/0!</v>
      </c>
      <c r="F1038" s="287"/>
      <c r="H1038" s="281"/>
    </row>
    <row r="1039" s="240" customFormat="1" spans="2:8">
      <c r="B1039" s="287" t="s">
        <v>832</v>
      </c>
      <c r="C1039" s="285">
        <v>0</v>
      </c>
      <c r="D1039" s="285">
        <v>0</v>
      </c>
      <c r="E1039" s="286" t="e">
        <f t="shared" si="16"/>
        <v>#DIV/0!</v>
      </c>
      <c r="F1039" s="287"/>
      <c r="H1039" s="281"/>
    </row>
    <row r="1040" s="240" customFormat="1" spans="2:8">
      <c r="B1040" s="287" t="s">
        <v>833</v>
      </c>
      <c r="C1040" s="285">
        <v>30</v>
      </c>
      <c r="D1040" s="285">
        <v>21</v>
      </c>
      <c r="E1040" s="286">
        <f t="shared" si="16"/>
        <v>0.7</v>
      </c>
      <c r="F1040" s="287"/>
      <c r="H1040" s="281"/>
    </row>
    <row r="1041" s="240" customFormat="1" spans="1:7">
      <c r="A1041" s="240">
        <v>5</v>
      </c>
      <c r="B1041" s="290" t="s">
        <v>834</v>
      </c>
      <c r="C1041" s="285">
        <v>1899</v>
      </c>
      <c r="D1041" s="285">
        <v>1330</v>
      </c>
      <c r="E1041" s="286">
        <f t="shared" si="16"/>
        <v>0.700368615060558</v>
      </c>
      <c r="F1041" s="287"/>
      <c r="G1041" s="289"/>
    </row>
    <row r="1042" s="240" customFormat="1" spans="2:8">
      <c r="B1042" s="287" t="s">
        <v>835</v>
      </c>
      <c r="C1042" s="285">
        <v>5</v>
      </c>
      <c r="D1042" s="285">
        <v>4</v>
      </c>
      <c r="E1042" s="286">
        <f t="shared" si="16"/>
        <v>0.8</v>
      </c>
      <c r="F1042" s="287"/>
      <c r="H1042" s="281"/>
    </row>
    <row r="1043" s="240" customFormat="1" spans="2:8">
      <c r="B1043" s="287" t="s">
        <v>836</v>
      </c>
      <c r="C1043" s="285">
        <v>1894</v>
      </c>
      <c r="D1043" s="285">
        <v>1326</v>
      </c>
      <c r="E1043" s="286">
        <f t="shared" si="16"/>
        <v>0.700105596620908</v>
      </c>
      <c r="F1043" s="287"/>
      <c r="H1043" s="281"/>
    </row>
    <row r="1044" s="240" customFormat="1" spans="1:6">
      <c r="A1044" s="240">
        <v>3</v>
      </c>
      <c r="B1044" s="284" t="s">
        <v>837</v>
      </c>
      <c r="C1044" s="285">
        <v>830</v>
      </c>
      <c r="D1044" s="285">
        <v>581</v>
      </c>
      <c r="E1044" s="286">
        <f t="shared" si="16"/>
        <v>0.7</v>
      </c>
      <c r="F1044" s="287"/>
    </row>
    <row r="1045" s="240" customFormat="1" spans="1:7">
      <c r="A1045" s="240">
        <v>5</v>
      </c>
      <c r="B1045" s="290" t="s">
        <v>838</v>
      </c>
      <c r="C1045" s="285">
        <v>0</v>
      </c>
      <c r="D1045" s="285">
        <v>0</v>
      </c>
      <c r="E1045" s="286" t="e">
        <f t="shared" si="16"/>
        <v>#DIV/0!</v>
      </c>
      <c r="F1045" s="287"/>
      <c r="G1045" s="289"/>
    </row>
    <row r="1046" s="240" customFormat="1" spans="2:8">
      <c r="B1046" s="287" t="s">
        <v>44</v>
      </c>
      <c r="C1046" s="285">
        <v>0</v>
      </c>
      <c r="D1046" s="285">
        <v>0</v>
      </c>
      <c r="E1046" s="286" t="e">
        <f t="shared" si="16"/>
        <v>#DIV/0!</v>
      </c>
      <c r="F1046" s="287"/>
      <c r="H1046" s="281"/>
    </row>
    <row r="1047" s="240" customFormat="1" spans="2:8">
      <c r="B1047" s="287" t="s">
        <v>45</v>
      </c>
      <c r="C1047" s="285">
        <v>0</v>
      </c>
      <c r="D1047" s="285">
        <v>0</v>
      </c>
      <c r="E1047" s="286" t="e">
        <f t="shared" si="16"/>
        <v>#DIV/0!</v>
      </c>
      <c r="F1047" s="287"/>
      <c r="H1047" s="281"/>
    </row>
    <row r="1048" s="240" customFormat="1" spans="2:8">
      <c r="B1048" s="287" t="s">
        <v>46</v>
      </c>
      <c r="C1048" s="285">
        <v>0</v>
      </c>
      <c r="D1048" s="285">
        <v>0</v>
      </c>
      <c r="E1048" s="286" t="e">
        <f t="shared" si="16"/>
        <v>#DIV/0!</v>
      </c>
      <c r="F1048" s="287"/>
      <c r="H1048" s="281"/>
    </row>
    <row r="1049" s="240" customFormat="1" spans="2:8">
      <c r="B1049" s="287" t="s">
        <v>839</v>
      </c>
      <c r="C1049" s="285">
        <v>0</v>
      </c>
      <c r="D1049" s="285">
        <v>0</v>
      </c>
      <c r="E1049" s="286" t="e">
        <f t="shared" si="16"/>
        <v>#DIV/0!</v>
      </c>
      <c r="F1049" s="287"/>
      <c r="H1049" s="281"/>
    </row>
    <row r="1050" s="240" customFormat="1" spans="2:8">
      <c r="B1050" s="287" t="s">
        <v>840</v>
      </c>
      <c r="C1050" s="285">
        <v>0</v>
      </c>
      <c r="D1050" s="285">
        <v>0</v>
      </c>
      <c r="E1050" s="286" t="e">
        <f t="shared" si="16"/>
        <v>#DIV/0!</v>
      </c>
      <c r="F1050" s="287"/>
      <c r="H1050" s="281"/>
    </row>
    <row r="1051" s="240" customFormat="1" spans="2:8">
      <c r="B1051" s="287" t="s">
        <v>841</v>
      </c>
      <c r="C1051" s="285">
        <v>0</v>
      </c>
      <c r="D1051" s="285">
        <v>0</v>
      </c>
      <c r="E1051" s="286" t="e">
        <f t="shared" si="16"/>
        <v>#DIV/0!</v>
      </c>
      <c r="F1051" s="287"/>
      <c r="H1051" s="281"/>
    </row>
    <row r="1052" s="240" customFormat="1" spans="2:8">
      <c r="B1052" s="287" t="s">
        <v>842</v>
      </c>
      <c r="C1052" s="285">
        <v>0</v>
      </c>
      <c r="D1052" s="285">
        <v>0</v>
      </c>
      <c r="E1052" s="286" t="e">
        <f t="shared" si="16"/>
        <v>#DIV/0!</v>
      </c>
      <c r="F1052" s="287"/>
      <c r="H1052" s="281"/>
    </row>
    <row r="1053" s="240" customFormat="1" spans="2:8">
      <c r="B1053" s="287" t="s">
        <v>843</v>
      </c>
      <c r="C1053" s="285">
        <v>0</v>
      </c>
      <c r="D1053" s="285">
        <v>0</v>
      </c>
      <c r="E1053" s="286" t="e">
        <f t="shared" si="16"/>
        <v>#DIV/0!</v>
      </c>
      <c r="F1053" s="287"/>
      <c r="H1053" s="281"/>
    </row>
    <row r="1054" s="240" customFormat="1" spans="2:8">
      <c r="B1054" s="287" t="s">
        <v>844</v>
      </c>
      <c r="C1054" s="285">
        <v>0</v>
      </c>
      <c r="D1054" s="285">
        <v>0</v>
      </c>
      <c r="E1054" s="286" t="e">
        <f t="shared" si="16"/>
        <v>#DIV/0!</v>
      </c>
      <c r="F1054" s="287"/>
      <c r="H1054" s="281"/>
    </row>
    <row r="1055" s="240" customFormat="1" spans="1:7">
      <c r="A1055" s="240">
        <v>5</v>
      </c>
      <c r="B1055" s="290" t="s">
        <v>845</v>
      </c>
      <c r="C1055" s="285">
        <v>0</v>
      </c>
      <c r="D1055" s="285">
        <v>0</v>
      </c>
      <c r="E1055" s="286" t="e">
        <f t="shared" si="16"/>
        <v>#DIV/0!</v>
      </c>
      <c r="F1055" s="287"/>
      <c r="G1055" s="289"/>
    </row>
    <row r="1056" s="240" customFormat="1" spans="2:8">
      <c r="B1056" s="287" t="s">
        <v>44</v>
      </c>
      <c r="C1056" s="285">
        <v>0</v>
      </c>
      <c r="D1056" s="285">
        <v>0</v>
      </c>
      <c r="E1056" s="286" t="e">
        <f t="shared" si="16"/>
        <v>#DIV/0!</v>
      </c>
      <c r="F1056" s="287"/>
      <c r="H1056" s="281"/>
    </row>
    <row r="1057" s="240" customFormat="1" spans="2:8">
      <c r="B1057" s="287" t="s">
        <v>45</v>
      </c>
      <c r="C1057" s="285">
        <v>0</v>
      </c>
      <c r="D1057" s="285">
        <v>0</v>
      </c>
      <c r="E1057" s="286" t="e">
        <f t="shared" si="16"/>
        <v>#DIV/0!</v>
      </c>
      <c r="F1057" s="287"/>
      <c r="H1057" s="281"/>
    </row>
    <row r="1058" s="240" customFormat="1" spans="2:8">
      <c r="B1058" s="287" t="s">
        <v>46</v>
      </c>
      <c r="C1058" s="285">
        <v>0</v>
      </c>
      <c r="D1058" s="285">
        <v>0</v>
      </c>
      <c r="E1058" s="286" t="e">
        <f t="shared" si="16"/>
        <v>#DIV/0!</v>
      </c>
      <c r="F1058" s="287"/>
      <c r="H1058" s="281"/>
    </row>
    <row r="1059" s="240" customFormat="1" spans="2:8">
      <c r="B1059" s="287" t="s">
        <v>846</v>
      </c>
      <c r="C1059" s="285">
        <v>0</v>
      </c>
      <c r="D1059" s="285">
        <v>0</v>
      </c>
      <c r="E1059" s="286" t="e">
        <f t="shared" si="16"/>
        <v>#DIV/0!</v>
      </c>
      <c r="F1059" s="287"/>
      <c r="H1059" s="281"/>
    </row>
    <row r="1060" s="240" customFormat="1" spans="2:8">
      <c r="B1060" s="287" t="s">
        <v>847</v>
      </c>
      <c r="C1060" s="285">
        <v>0</v>
      </c>
      <c r="D1060" s="285">
        <v>0</v>
      </c>
      <c r="E1060" s="286" t="e">
        <f t="shared" si="16"/>
        <v>#DIV/0!</v>
      </c>
      <c r="F1060" s="287"/>
      <c r="H1060" s="281"/>
    </row>
    <row r="1061" s="240" customFormat="1" spans="2:8">
      <c r="B1061" s="287" t="s">
        <v>848</v>
      </c>
      <c r="C1061" s="285">
        <v>0</v>
      </c>
      <c r="D1061" s="285">
        <v>0</v>
      </c>
      <c r="E1061" s="286" t="e">
        <f t="shared" si="16"/>
        <v>#DIV/0!</v>
      </c>
      <c r="F1061" s="287"/>
      <c r="H1061" s="281"/>
    </row>
    <row r="1062" s="240" customFormat="1" spans="2:8">
      <c r="B1062" s="287" t="s">
        <v>849</v>
      </c>
      <c r="C1062" s="285">
        <v>0</v>
      </c>
      <c r="D1062" s="285">
        <v>0</v>
      </c>
      <c r="E1062" s="286" t="e">
        <f t="shared" si="16"/>
        <v>#DIV/0!</v>
      </c>
      <c r="F1062" s="287"/>
      <c r="H1062" s="281"/>
    </row>
    <row r="1063" s="240" customFormat="1" spans="2:8">
      <c r="B1063" s="287" t="s">
        <v>850</v>
      </c>
      <c r="C1063" s="285">
        <v>0</v>
      </c>
      <c r="D1063" s="285">
        <v>0</v>
      </c>
      <c r="E1063" s="286" t="e">
        <f t="shared" si="16"/>
        <v>#DIV/0!</v>
      </c>
      <c r="F1063" s="287"/>
      <c r="H1063" s="281"/>
    </row>
    <row r="1064" s="240" customFormat="1" spans="2:8">
      <c r="B1064" s="287" t="s">
        <v>851</v>
      </c>
      <c r="C1064" s="285">
        <v>0</v>
      </c>
      <c r="D1064" s="285">
        <v>0</v>
      </c>
      <c r="E1064" s="286" t="e">
        <f t="shared" si="16"/>
        <v>#DIV/0!</v>
      </c>
      <c r="F1064" s="287"/>
      <c r="H1064" s="281"/>
    </row>
    <row r="1065" s="240" customFormat="1" spans="2:8">
      <c r="B1065" s="287" t="s">
        <v>852</v>
      </c>
      <c r="C1065" s="285">
        <v>0</v>
      </c>
      <c r="D1065" s="285">
        <v>0</v>
      </c>
      <c r="E1065" s="286" t="e">
        <f t="shared" si="16"/>
        <v>#DIV/0!</v>
      </c>
      <c r="F1065" s="287"/>
      <c r="H1065" s="281"/>
    </row>
    <row r="1066" s="240" customFormat="1" spans="2:8">
      <c r="B1066" s="287" t="s">
        <v>853</v>
      </c>
      <c r="C1066" s="285">
        <v>0</v>
      </c>
      <c r="D1066" s="285">
        <v>0</v>
      </c>
      <c r="E1066" s="286" t="e">
        <f t="shared" si="16"/>
        <v>#DIV/0!</v>
      </c>
      <c r="F1066" s="287"/>
      <c r="H1066" s="281"/>
    </row>
    <row r="1067" s="240" customFormat="1" spans="2:8">
      <c r="B1067" s="287" t="s">
        <v>854</v>
      </c>
      <c r="C1067" s="285">
        <v>0</v>
      </c>
      <c r="D1067" s="285">
        <v>0</v>
      </c>
      <c r="E1067" s="286" t="e">
        <f t="shared" si="16"/>
        <v>#DIV/0!</v>
      </c>
      <c r="F1067" s="287"/>
      <c r="H1067" s="281"/>
    </row>
    <row r="1068" s="240" customFormat="1" spans="2:8">
      <c r="B1068" s="287" t="s">
        <v>855</v>
      </c>
      <c r="C1068" s="285">
        <v>0</v>
      </c>
      <c r="D1068" s="285">
        <v>0</v>
      </c>
      <c r="E1068" s="286" t="e">
        <f t="shared" si="16"/>
        <v>#DIV/0!</v>
      </c>
      <c r="F1068" s="287"/>
      <c r="H1068" s="281"/>
    </row>
    <row r="1069" s="240" customFormat="1" spans="2:8">
      <c r="B1069" s="287" t="s">
        <v>856</v>
      </c>
      <c r="C1069" s="285">
        <v>0</v>
      </c>
      <c r="D1069" s="285">
        <v>0</v>
      </c>
      <c r="E1069" s="286" t="e">
        <f t="shared" si="16"/>
        <v>#DIV/0!</v>
      </c>
      <c r="F1069" s="287"/>
      <c r="H1069" s="281"/>
    </row>
    <row r="1070" s="240" customFormat="1" spans="2:8">
      <c r="B1070" s="287" t="s">
        <v>857</v>
      </c>
      <c r="C1070" s="285">
        <v>0</v>
      </c>
      <c r="D1070" s="285">
        <v>0</v>
      </c>
      <c r="E1070" s="286" t="e">
        <f t="shared" si="16"/>
        <v>#DIV/0!</v>
      </c>
      <c r="F1070" s="287"/>
      <c r="H1070" s="281"/>
    </row>
    <row r="1071" s="240" customFormat="1" spans="1:7">
      <c r="A1071" s="240">
        <v>5</v>
      </c>
      <c r="B1071" s="290" t="s">
        <v>858</v>
      </c>
      <c r="C1071" s="285">
        <v>0</v>
      </c>
      <c r="D1071" s="285">
        <v>0</v>
      </c>
      <c r="E1071" s="286" t="e">
        <f t="shared" si="16"/>
        <v>#DIV/0!</v>
      </c>
      <c r="F1071" s="287"/>
      <c r="G1071" s="289"/>
    </row>
    <row r="1072" s="240" customFormat="1" spans="2:8">
      <c r="B1072" s="287" t="s">
        <v>44</v>
      </c>
      <c r="C1072" s="285">
        <v>0</v>
      </c>
      <c r="D1072" s="285">
        <v>0</v>
      </c>
      <c r="E1072" s="286" t="e">
        <f t="shared" si="16"/>
        <v>#DIV/0!</v>
      </c>
      <c r="F1072" s="287"/>
      <c r="H1072" s="281"/>
    </row>
    <row r="1073" s="240" customFormat="1" spans="2:8">
      <c r="B1073" s="287" t="s">
        <v>45</v>
      </c>
      <c r="C1073" s="285">
        <v>0</v>
      </c>
      <c r="D1073" s="285">
        <v>0</v>
      </c>
      <c r="E1073" s="286" t="e">
        <f t="shared" si="16"/>
        <v>#DIV/0!</v>
      </c>
      <c r="F1073" s="287"/>
      <c r="H1073" s="281"/>
    </row>
    <row r="1074" s="240" customFormat="1" spans="2:8">
      <c r="B1074" s="287" t="s">
        <v>46</v>
      </c>
      <c r="C1074" s="285">
        <v>0</v>
      </c>
      <c r="D1074" s="285">
        <v>0</v>
      </c>
      <c r="E1074" s="286" t="e">
        <f t="shared" si="16"/>
        <v>#DIV/0!</v>
      </c>
      <c r="F1074" s="287"/>
      <c r="H1074" s="281"/>
    </row>
    <row r="1075" s="240" customFormat="1" spans="2:8">
      <c r="B1075" s="287" t="s">
        <v>859</v>
      </c>
      <c r="C1075" s="285">
        <v>0</v>
      </c>
      <c r="D1075" s="285">
        <v>0</v>
      </c>
      <c r="E1075" s="286" t="e">
        <f t="shared" si="16"/>
        <v>#DIV/0!</v>
      </c>
      <c r="F1075" s="287"/>
      <c r="H1075" s="281"/>
    </row>
    <row r="1076" s="240" customFormat="1" spans="1:7">
      <c r="A1076" s="240">
        <v>5</v>
      </c>
      <c r="B1076" s="290" t="s">
        <v>860</v>
      </c>
      <c r="C1076" s="285">
        <v>158</v>
      </c>
      <c r="D1076" s="285">
        <v>111</v>
      </c>
      <c r="E1076" s="286">
        <f t="shared" si="16"/>
        <v>0.70253164556962</v>
      </c>
      <c r="F1076" s="287"/>
      <c r="G1076" s="289"/>
    </row>
    <row r="1077" s="240" customFormat="1" spans="2:8">
      <c r="B1077" s="287" t="s">
        <v>44</v>
      </c>
      <c r="C1077" s="285">
        <v>10</v>
      </c>
      <c r="D1077" s="285">
        <v>7</v>
      </c>
      <c r="E1077" s="286">
        <f t="shared" si="16"/>
        <v>0.7</v>
      </c>
      <c r="F1077" s="287"/>
      <c r="H1077" s="281"/>
    </row>
    <row r="1078" s="240" customFormat="1" spans="2:8">
      <c r="B1078" s="287" t="s">
        <v>45</v>
      </c>
      <c r="C1078" s="285">
        <v>15</v>
      </c>
      <c r="D1078" s="285">
        <v>11</v>
      </c>
      <c r="E1078" s="286">
        <f t="shared" si="16"/>
        <v>0.733333333333333</v>
      </c>
      <c r="F1078" s="287"/>
      <c r="H1078" s="281"/>
    </row>
    <row r="1079" s="240" customFormat="1" spans="2:8">
      <c r="B1079" s="287" t="s">
        <v>46</v>
      </c>
      <c r="C1079" s="285">
        <v>0</v>
      </c>
      <c r="D1079" s="285">
        <v>0</v>
      </c>
      <c r="E1079" s="286" t="e">
        <f t="shared" si="16"/>
        <v>#DIV/0!</v>
      </c>
      <c r="F1079" s="287"/>
      <c r="H1079" s="281"/>
    </row>
    <row r="1080" s="240" customFormat="1" spans="2:8">
      <c r="B1080" s="287" t="s">
        <v>861</v>
      </c>
      <c r="C1080" s="285">
        <v>10</v>
      </c>
      <c r="D1080" s="285">
        <v>7</v>
      </c>
      <c r="E1080" s="286">
        <f t="shared" si="16"/>
        <v>0.7</v>
      </c>
      <c r="F1080" s="287"/>
      <c r="H1080" s="281"/>
    </row>
    <row r="1081" s="240" customFormat="1" spans="2:8">
      <c r="B1081" s="287" t="s">
        <v>862</v>
      </c>
      <c r="C1081" s="285">
        <v>3</v>
      </c>
      <c r="D1081" s="285">
        <v>2</v>
      </c>
      <c r="E1081" s="286">
        <f t="shared" si="16"/>
        <v>0.666666666666667</v>
      </c>
      <c r="F1081" s="287"/>
      <c r="H1081" s="281"/>
    </row>
    <row r="1082" s="240" customFormat="1" spans="2:8">
      <c r="B1082" s="287" t="s">
        <v>863</v>
      </c>
      <c r="C1082" s="285">
        <v>0</v>
      </c>
      <c r="D1082" s="285">
        <v>0</v>
      </c>
      <c r="E1082" s="286" t="e">
        <f t="shared" si="16"/>
        <v>#DIV/0!</v>
      </c>
      <c r="F1082" s="287"/>
      <c r="H1082" s="281"/>
    </row>
    <row r="1083" s="240" customFormat="1" spans="2:8">
      <c r="B1083" s="287" t="s">
        <v>864</v>
      </c>
      <c r="C1083" s="285">
        <v>0</v>
      </c>
      <c r="D1083" s="285">
        <v>0</v>
      </c>
      <c r="E1083" s="286" t="e">
        <f t="shared" si="16"/>
        <v>#DIV/0!</v>
      </c>
      <c r="F1083" s="287"/>
      <c r="H1083" s="281"/>
    </row>
    <row r="1084" s="240" customFormat="1" spans="2:8">
      <c r="B1084" s="287" t="s">
        <v>865</v>
      </c>
      <c r="C1084" s="285">
        <v>0</v>
      </c>
      <c r="D1084" s="285">
        <v>0</v>
      </c>
      <c r="E1084" s="286" t="e">
        <f t="shared" si="16"/>
        <v>#DIV/0!</v>
      </c>
      <c r="F1084" s="287"/>
      <c r="H1084" s="281"/>
    </row>
    <row r="1085" s="240" customFormat="1" spans="2:8">
      <c r="B1085" s="287" t="s">
        <v>866</v>
      </c>
      <c r="C1085" s="285">
        <v>0</v>
      </c>
      <c r="D1085" s="285">
        <v>0</v>
      </c>
      <c r="E1085" s="286" t="e">
        <f t="shared" si="16"/>
        <v>#DIV/0!</v>
      </c>
      <c r="F1085" s="287"/>
      <c r="H1085" s="281"/>
    </row>
    <row r="1086" s="240" customFormat="1" spans="2:8">
      <c r="B1086" s="287" t="s">
        <v>867</v>
      </c>
      <c r="C1086" s="285">
        <v>0</v>
      </c>
      <c r="D1086" s="285">
        <v>0</v>
      </c>
      <c r="E1086" s="286" t="e">
        <f t="shared" si="16"/>
        <v>#DIV/0!</v>
      </c>
      <c r="F1086" s="287"/>
      <c r="H1086" s="281"/>
    </row>
    <row r="1087" s="240" customFormat="1" spans="2:8">
      <c r="B1087" s="287" t="s">
        <v>812</v>
      </c>
      <c r="C1087" s="285">
        <v>0</v>
      </c>
      <c r="D1087" s="285">
        <v>0</v>
      </c>
      <c r="E1087" s="286" t="e">
        <f t="shared" si="16"/>
        <v>#DIV/0!</v>
      </c>
      <c r="F1087" s="287"/>
      <c r="H1087" s="281"/>
    </row>
    <row r="1088" s="240" customFormat="1" spans="2:8">
      <c r="B1088" s="287" t="s">
        <v>868</v>
      </c>
      <c r="C1088" s="285">
        <v>0</v>
      </c>
      <c r="D1088" s="285">
        <v>0</v>
      </c>
      <c r="E1088" s="286" t="e">
        <f t="shared" si="16"/>
        <v>#DIV/0!</v>
      </c>
      <c r="F1088" s="287"/>
      <c r="H1088" s="281"/>
    </row>
    <row r="1089" s="240" customFormat="1" spans="2:8">
      <c r="B1089" s="287" t="s">
        <v>869</v>
      </c>
      <c r="C1089" s="285">
        <v>120</v>
      </c>
      <c r="D1089" s="285">
        <v>84</v>
      </c>
      <c r="E1089" s="286">
        <f t="shared" si="16"/>
        <v>0.7</v>
      </c>
      <c r="F1089" s="287"/>
      <c r="H1089" s="281"/>
    </row>
    <row r="1090" s="240" customFormat="1" spans="1:7">
      <c r="A1090" s="240">
        <v>5</v>
      </c>
      <c r="B1090" s="290" t="s">
        <v>870</v>
      </c>
      <c r="C1090" s="285">
        <v>0</v>
      </c>
      <c r="D1090" s="285">
        <v>0</v>
      </c>
      <c r="E1090" s="286" t="e">
        <f t="shared" si="16"/>
        <v>#DIV/0!</v>
      </c>
      <c r="F1090" s="287"/>
      <c r="G1090" s="289"/>
    </row>
    <row r="1091" s="240" customFormat="1" spans="2:8">
      <c r="B1091" s="287" t="s">
        <v>44</v>
      </c>
      <c r="C1091" s="285">
        <v>0</v>
      </c>
      <c r="D1091" s="285">
        <v>0</v>
      </c>
      <c r="E1091" s="286" t="e">
        <f t="shared" si="16"/>
        <v>#DIV/0!</v>
      </c>
      <c r="F1091" s="287"/>
      <c r="H1091" s="281"/>
    </row>
    <row r="1092" s="240" customFormat="1" spans="2:8">
      <c r="B1092" s="287" t="s">
        <v>45</v>
      </c>
      <c r="C1092" s="285">
        <v>0</v>
      </c>
      <c r="D1092" s="285">
        <v>0</v>
      </c>
      <c r="E1092" s="286" t="e">
        <f t="shared" si="16"/>
        <v>#DIV/0!</v>
      </c>
      <c r="F1092" s="287"/>
      <c r="H1092" s="281"/>
    </row>
    <row r="1093" s="240" customFormat="1" spans="2:8">
      <c r="B1093" s="287" t="s">
        <v>46</v>
      </c>
      <c r="C1093" s="285">
        <v>0</v>
      </c>
      <c r="D1093" s="285">
        <v>0</v>
      </c>
      <c r="E1093" s="286" t="e">
        <f t="shared" ref="E1093:E1156" si="17">D1093/C1093</f>
        <v>#DIV/0!</v>
      </c>
      <c r="F1093" s="287"/>
      <c r="H1093" s="281"/>
    </row>
    <row r="1094" s="240" customFormat="1" spans="2:8">
      <c r="B1094" s="287" t="s">
        <v>871</v>
      </c>
      <c r="C1094" s="285">
        <v>0</v>
      </c>
      <c r="D1094" s="285">
        <v>0</v>
      </c>
      <c r="E1094" s="286" t="e">
        <f t="shared" si="17"/>
        <v>#DIV/0!</v>
      </c>
      <c r="F1094" s="287"/>
      <c r="H1094" s="281"/>
    </row>
    <row r="1095" s="240" customFormat="1" spans="2:8">
      <c r="B1095" s="287" t="s">
        <v>872</v>
      </c>
      <c r="C1095" s="285">
        <v>0</v>
      </c>
      <c r="D1095" s="285">
        <v>0</v>
      </c>
      <c r="E1095" s="286" t="e">
        <f t="shared" si="17"/>
        <v>#DIV/0!</v>
      </c>
      <c r="F1095" s="287"/>
      <c r="H1095" s="281"/>
    </row>
    <row r="1096" s="240" customFormat="1" spans="2:8">
      <c r="B1096" s="287" t="s">
        <v>873</v>
      </c>
      <c r="C1096" s="285">
        <v>0</v>
      </c>
      <c r="D1096" s="285">
        <v>0</v>
      </c>
      <c r="E1096" s="286" t="e">
        <f t="shared" si="17"/>
        <v>#DIV/0!</v>
      </c>
      <c r="F1096" s="287"/>
      <c r="H1096" s="281"/>
    </row>
    <row r="1097" s="240" customFormat="1" spans="1:7">
      <c r="A1097" s="240">
        <v>5</v>
      </c>
      <c r="B1097" s="290" t="s">
        <v>874</v>
      </c>
      <c r="C1097" s="285">
        <v>43</v>
      </c>
      <c r="D1097" s="285">
        <v>30</v>
      </c>
      <c r="E1097" s="286">
        <f t="shared" si="17"/>
        <v>0.697674418604651</v>
      </c>
      <c r="F1097" s="287"/>
      <c r="G1097" s="289"/>
    </row>
    <row r="1098" s="240" customFormat="1" spans="2:8">
      <c r="B1098" s="287" t="s">
        <v>44</v>
      </c>
      <c r="C1098" s="285">
        <v>0</v>
      </c>
      <c r="D1098" s="285">
        <v>0</v>
      </c>
      <c r="E1098" s="286" t="e">
        <f t="shared" si="17"/>
        <v>#DIV/0!</v>
      </c>
      <c r="F1098" s="287"/>
      <c r="H1098" s="281"/>
    </row>
    <row r="1099" s="240" customFormat="1" spans="2:8">
      <c r="B1099" s="287" t="s">
        <v>45</v>
      </c>
      <c r="C1099" s="285">
        <v>0</v>
      </c>
      <c r="D1099" s="285">
        <v>0</v>
      </c>
      <c r="E1099" s="286" t="e">
        <f t="shared" si="17"/>
        <v>#DIV/0!</v>
      </c>
      <c r="F1099" s="287"/>
      <c r="H1099" s="281"/>
    </row>
    <row r="1100" s="240" customFormat="1" spans="2:8">
      <c r="B1100" s="287" t="s">
        <v>46</v>
      </c>
      <c r="C1100" s="285">
        <v>0</v>
      </c>
      <c r="D1100" s="285">
        <v>0</v>
      </c>
      <c r="E1100" s="286" t="e">
        <f t="shared" si="17"/>
        <v>#DIV/0!</v>
      </c>
      <c r="F1100" s="287"/>
      <c r="H1100" s="281"/>
    </row>
    <row r="1101" s="240" customFormat="1" spans="2:8">
      <c r="B1101" s="287" t="s">
        <v>875</v>
      </c>
      <c r="C1101" s="285">
        <v>0</v>
      </c>
      <c r="D1101" s="285">
        <v>0</v>
      </c>
      <c r="E1101" s="286" t="e">
        <f t="shared" si="17"/>
        <v>#DIV/0!</v>
      </c>
      <c r="F1101" s="287"/>
      <c r="H1101" s="281"/>
    </row>
    <row r="1102" s="240" customFormat="1" spans="2:8">
      <c r="B1102" s="287" t="s">
        <v>876</v>
      </c>
      <c r="C1102" s="285">
        <v>20</v>
      </c>
      <c r="D1102" s="285">
        <v>14</v>
      </c>
      <c r="E1102" s="286">
        <f t="shared" si="17"/>
        <v>0.7</v>
      </c>
      <c r="F1102" s="287"/>
      <c r="H1102" s="281"/>
    </row>
    <row r="1103" s="240" customFormat="1" spans="2:8">
      <c r="B1103" s="287" t="s">
        <v>877</v>
      </c>
      <c r="C1103" s="285">
        <v>23</v>
      </c>
      <c r="D1103" s="285">
        <v>16</v>
      </c>
      <c r="E1103" s="286">
        <f t="shared" si="17"/>
        <v>0.695652173913043</v>
      </c>
      <c r="F1103" s="287"/>
      <c r="H1103" s="281"/>
    </row>
    <row r="1104" s="240" customFormat="1" spans="1:7">
      <c r="A1104" s="240">
        <v>5</v>
      </c>
      <c r="B1104" s="290" t="s">
        <v>878</v>
      </c>
      <c r="C1104" s="285">
        <v>629</v>
      </c>
      <c r="D1104" s="285">
        <v>440</v>
      </c>
      <c r="E1104" s="286">
        <f t="shared" si="17"/>
        <v>0.699523052464229</v>
      </c>
      <c r="F1104" s="287"/>
      <c r="G1104" s="289"/>
    </row>
    <row r="1105" s="240" customFormat="1" spans="2:8">
      <c r="B1105" s="287" t="s">
        <v>879</v>
      </c>
      <c r="C1105" s="285">
        <v>0</v>
      </c>
      <c r="D1105" s="285">
        <v>0</v>
      </c>
      <c r="E1105" s="286" t="e">
        <f t="shared" si="17"/>
        <v>#DIV/0!</v>
      </c>
      <c r="F1105" s="287"/>
      <c r="H1105" s="281"/>
    </row>
    <row r="1106" s="240" customFormat="1" spans="2:8">
      <c r="B1106" s="287" t="s">
        <v>880</v>
      </c>
      <c r="C1106" s="285">
        <v>0</v>
      </c>
      <c r="D1106" s="285">
        <v>0</v>
      </c>
      <c r="E1106" s="286" t="e">
        <f t="shared" si="17"/>
        <v>#DIV/0!</v>
      </c>
      <c r="F1106" s="287"/>
      <c r="H1106" s="281"/>
    </row>
    <row r="1107" s="240" customFormat="1" spans="2:8">
      <c r="B1107" s="287" t="s">
        <v>881</v>
      </c>
      <c r="C1107" s="285">
        <v>0</v>
      </c>
      <c r="D1107" s="285">
        <v>0</v>
      </c>
      <c r="E1107" s="286" t="e">
        <f t="shared" si="17"/>
        <v>#DIV/0!</v>
      </c>
      <c r="F1107" s="287"/>
      <c r="H1107" s="281"/>
    </row>
    <row r="1108" s="240" customFormat="1" spans="2:8">
      <c r="B1108" s="287" t="s">
        <v>882</v>
      </c>
      <c r="C1108" s="285">
        <v>0</v>
      </c>
      <c r="D1108" s="285">
        <v>0</v>
      </c>
      <c r="E1108" s="286" t="e">
        <f t="shared" si="17"/>
        <v>#DIV/0!</v>
      </c>
      <c r="F1108" s="287"/>
      <c r="H1108" s="281"/>
    </row>
    <row r="1109" s="240" customFormat="1" spans="2:8">
      <c r="B1109" s="287" t="s">
        <v>883</v>
      </c>
      <c r="C1109" s="285">
        <v>629</v>
      </c>
      <c r="D1109" s="285">
        <v>440</v>
      </c>
      <c r="E1109" s="286">
        <f t="shared" si="17"/>
        <v>0.699523052464229</v>
      </c>
      <c r="F1109" s="287"/>
      <c r="H1109" s="281"/>
    </row>
    <row r="1110" s="240" customFormat="1" spans="1:6">
      <c r="A1110" s="240">
        <v>3</v>
      </c>
      <c r="B1110" s="284" t="s">
        <v>884</v>
      </c>
      <c r="C1110" s="285">
        <v>3077</v>
      </c>
      <c r="D1110" s="285">
        <v>2154</v>
      </c>
      <c r="E1110" s="286">
        <f t="shared" si="17"/>
        <v>0.70003249918752</v>
      </c>
      <c r="F1110" s="287"/>
    </row>
    <row r="1111" s="240" customFormat="1" spans="1:7">
      <c r="A1111" s="240">
        <v>5</v>
      </c>
      <c r="B1111" s="290" t="s">
        <v>885</v>
      </c>
      <c r="C1111" s="285">
        <v>1579</v>
      </c>
      <c r="D1111" s="285">
        <v>1106</v>
      </c>
      <c r="E1111" s="286">
        <f t="shared" si="17"/>
        <v>0.700443318556048</v>
      </c>
      <c r="F1111" s="287"/>
      <c r="G1111" s="289"/>
    </row>
    <row r="1112" s="240" customFormat="1" spans="2:8">
      <c r="B1112" s="287" t="s">
        <v>44</v>
      </c>
      <c r="C1112" s="285">
        <v>49</v>
      </c>
      <c r="D1112" s="285">
        <v>34</v>
      </c>
      <c r="E1112" s="286">
        <f t="shared" si="17"/>
        <v>0.693877551020408</v>
      </c>
      <c r="F1112" s="287"/>
      <c r="H1112" s="281"/>
    </row>
    <row r="1113" s="240" customFormat="1" spans="2:8">
      <c r="B1113" s="287" t="s">
        <v>45</v>
      </c>
      <c r="C1113" s="285">
        <v>5</v>
      </c>
      <c r="D1113" s="285">
        <v>4</v>
      </c>
      <c r="E1113" s="286">
        <f t="shared" si="17"/>
        <v>0.8</v>
      </c>
      <c r="F1113" s="287"/>
      <c r="H1113" s="281"/>
    </row>
    <row r="1114" s="240" customFormat="1" spans="2:8">
      <c r="B1114" s="287" t="s">
        <v>46</v>
      </c>
      <c r="C1114" s="285">
        <v>0</v>
      </c>
      <c r="D1114" s="285">
        <v>0</v>
      </c>
      <c r="E1114" s="286" t="e">
        <f t="shared" si="17"/>
        <v>#DIV/0!</v>
      </c>
      <c r="F1114" s="287"/>
      <c r="H1114" s="281"/>
    </row>
    <row r="1115" s="240" customFormat="1" spans="2:8">
      <c r="B1115" s="287" t="s">
        <v>886</v>
      </c>
      <c r="C1115" s="285">
        <v>0</v>
      </c>
      <c r="D1115" s="285">
        <v>0</v>
      </c>
      <c r="E1115" s="286" t="e">
        <f t="shared" si="17"/>
        <v>#DIV/0!</v>
      </c>
      <c r="F1115" s="287"/>
      <c r="H1115" s="281"/>
    </row>
    <row r="1116" s="240" customFormat="1" spans="2:8">
      <c r="B1116" s="287" t="s">
        <v>887</v>
      </c>
      <c r="C1116" s="285">
        <v>81</v>
      </c>
      <c r="D1116" s="285">
        <v>57</v>
      </c>
      <c r="E1116" s="286">
        <f t="shared" si="17"/>
        <v>0.703703703703704</v>
      </c>
      <c r="F1116" s="287"/>
      <c r="H1116" s="281"/>
    </row>
    <row r="1117" s="240" customFormat="1" spans="2:8">
      <c r="B1117" s="287" t="s">
        <v>888</v>
      </c>
      <c r="C1117" s="285">
        <v>0</v>
      </c>
      <c r="D1117" s="285">
        <v>0</v>
      </c>
      <c r="E1117" s="286" t="e">
        <f t="shared" si="17"/>
        <v>#DIV/0!</v>
      </c>
      <c r="F1117" s="287"/>
      <c r="H1117" s="281"/>
    </row>
    <row r="1118" s="240" customFormat="1" spans="2:8">
      <c r="B1118" s="287" t="s">
        <v>889</v>
      </c>
      <c r="C1118" s="285">
        <v>0</v>
      </c>
      <c r="D1118" s="285">
        <v>0</v>
      </c>
      <c r="E1118" s="286" t="e">
        <f t="shared" si="17"/>
        <v>#DIV/0!</v>
      </c>
      <c r="F1118" s="287"/>
      <c r="H1118" s="281"/>
    </row>
    <row r="1119" s="240" customFormat="1" spans="2:8">
      <c r="B1119" s="287" t="s">
        <v>53</v>
      </c>
      <c r="C1119" s="285">
        <v>0</v>
      </c>
      <c r="D1119" s="285">
        <v>0</v>
      </c>
      <c r="E1119" s="286" t="e">
        <f t="shared" si="17"/>
        <v>#DIV/0!</v>
      </c>
      <c r="F1119" s="287"/>
      <c r="H1119" s="281"/>
    </row>
    <row r="1120" s="240" customFormat="1" spans="2:8">
      <c r="B1120" s="287" t="s">
        <v>890</v>
      </c>
      <c r="C1120" s="285">
        <v>1444</v>
      </c>
      <c r="D1120" s="285">
        <v>1011</v>
      </c>
      <c r="E1120" s="286">
        <f t="shared" si="17"/>
        <v>0.700138504155125</v>
      </c>
      <c r="F1120" s="287"/>
      <c r="H1120" s="281"/>
    </row>
    <row r="1121" s="240" customFormat="1" spans="1:7">
      <c r="A1121" s="240">
        <v>5</v>
      </c>
      <c r="B1121" s="290" t="s">
        <v>891</v>
      </c>
      <c r="C1121" s="285">
        <v>449</v>
      </c>
      <c r="D1121" s="285">
        <v>314</v>
      </c>
      <c r="E1121" s="286">
        <f t="shared" si="17"/>
        <v>0.699331848552339</v>
      </c>
      <c r="F1121" s="287"/>
      <c r="G1121" s="289"/>
    </row>
    <row r="1122" s="240" customFormat="1" spans="2:8">
      <c r="B1122" s="287" t="s">
        <v>44</v>
      </c>
      <c r="C1122" s="285">
        <v>12</v>
      </c>
      <c r="D1122" s="285">
        <v>8</v>
      </c>
      <c r="E1122" s="286">
        <f t="shared" si="17"/>
        <v>0.666666666666667</v>
      </c>
      <c r="F1122" s="287"/>
      <c r="H1122" s="281"/>
    </row>
    <row r="1123" s="240" customFormat="1" spans="2:8">
      <c r="B1123" s="287" t="s">
        <v>45</v>
      </c>
      <c r="C1123" s="285">
        <v>0</v>
      </c>
      <c r="D1123" s="285">
        <v>0</v>
      </c>
      <c r="E1123" s="286" t="e">
        <f t="shared" si="17"/>
        <v>#DIV/0!</v>
      </c>
      <c r="F1123" s="287"/>
      <c r="H1123" s="281"/>
    </row>
    <row r="1124" s="240" customFormat="1" spans="2:8">
      <c r="B1124" s="287" t="s">
        <v>46</v>
      </c>
      <c r="C1124" s="285">
        <v>0</v>
      </c>
      <c r="D1124" s="285">
        <v>0</v>
      </c>
      <c r="E1124" s="286" t="e">
        <f t="shared" si="17"/>
        <v>#DIV/0!</v>
      </c>
      <c r="F1124" s="287"/>
      <c r="H1124" s="281"/>
    </row>
    <row r="1125" s="240" customFormat="1" spans="2:8">
      <c r="B1125" s="287" t="s">
        <v>892</v>
      </c>
      <c r="C1125" s="285">
        <v>0</v>
      </c>
      <c r="D1125" s="285">
        <v>0</v>
      </c>
      <c r="E1125" s="286" t="e">
        <f t="shared" si="17"/>
        <v>#DIV/0!</v>
      </c>
      <c r="F1125" s="287"/>
      <c r="H1125" s="281"/>
    </row>
    <row r="1126" s="240" customFormat="1" spans="2:8">
      <c r="B1126" s="287" t="s">
        <v>893</v>
      </c>
      <c r="C1126" s="285">
        <v>437</v>
      </c>
      <c r="D1126" s="285">
        <v>306</v>
      </c>
      <c r="E1126" s="286">
        <f t="shared" si="17"/>
        <v>0.700228832951945</v>
      </c>
      <c r="F1126" s="287"/>
      <c r="H1126" s="281"/>
    </row>
    <row r="1127" s="240" customFormat="1" spans="1:7">
      <c r="A1127" s="240">
        <v>5</v>
      </c>
      <c r="B1127" s="290" t="s">
        <v>894</v>
      </c>
      <c r="C1127" s="285">
        <v>1049</v>
      </c>
      <c r="D1127" s="285">
        <v>734</v>
      </c>
      <c r="E1127" s="286">
        <f t="shared" si="17"/>
        <v>0.699714013346044</v>
      </c>
      <c r="F1127" s="287"/>
      <c r="G1127" s="289"/>
    </row>
    <row r="1128" s="240" customFormat="1" spans="2:8">
      <c r="B1128" s="287" t="s">
        <v>895</v>
      </c>
      <c r="C1128" s="285">
        <v>0</v>
      </c>
      <c r="D1128" s="285">
        <v>0</v>
      </c>
      <c r="E1128" s="286" t="e">
        <f t="shared" si="17"/>
        <v>#DIV/0!</v>
      </c>
      <c r="F1128" s="287"/>
      <c r="H1128" s="281"/>
    </row>
    <row r="1129" s="240" customFormat="1" spans="2:8">
      <c r="B1129" s="287" t="s">
        <v>896</v>
      </c>
      <c r="C1129" s="285">
        <v>1049</v>
      </c>
      <c r="D1129" s="285">
        <v>734</v>
      </c>
      <c r="E1129" s="286">
        <f t="shared" si="17"/>
        <v>0.699714013346044</v>
      </c>
      <c r="F1129" s="287"/>
      <c r="H1129" s="281"/>
    </row>
    <row r="1130" s="240" customFormat="1" spans="1:6">
      <c r="A1130" s="240">
        <v>3</v>
      </c>
      <c r="B1130" s="284" t="s">
        <v>897</v>
      </c>
      <c r="C1130" s="285">
        <v>138</v>
      </c>
      <c r="D1130" s="285">
        <v>98</v>
      </c>
      <c r="E1130" s="286">
        <f t="shared" si="17"/>
        <v>0.710144927536232</v>
      </c>
      <c r="F1130" s="287"/>
    </row>
    <row r="1131" s="240" customFormat="1" spans="1:7">
      <c r="A1131" s="240">
        <v>5</v>
      </c>
      <c r="B1131" s="290" t="s">
        <v>898</v>
      </c>
      <c r="C1131" s="285">
        <v>5</v>
      </c>
      <c r="D1131" s="285">
        <v>4</v>
      </c>
      <c r="E1131" s="286">
        <f t="shared" si="17"/>
        <v>0.8</v>
      </c>
      <c r="F1131" s="287"/>
      <c r="G1131" s="289"/>
    </row>
    <row r="1132" s="240" customFormat="1" spans="2:8">
      <c r="B1132" s="287" t="s">
        <v>44</v>
      </c>
      <c r="C1132" s="285">
        <v>5</v>
      </c>
      <c r="D1132" s="285">
        <v>4</v>
      </c>
      <c r="E1132" s="286">
        <f t="shared" si="17"/>
        <v>0.8</v>
      </c>
      <c r="F1132" s="287"/>
      <c r="H1132" s="281"/>
    </row>
    <row r="1133" s="240" customFormat="1" spans="2:8">
      <c r="B1133" s="287" t="s">
        <v>45</v>
      </c>
      <c r="C1133" s="285">
        <v>0</v>
      </c>
      <c r="D1133" s="285">
        <v>0</v>
      </c>
      <c r="E1133" s="286" t="e">
        <f t="shared" si="17"/>
        <v>#DIV/0!</v>
      </c>
      <c r="F1133" s="287"/>
      <c r="H1133" s="281"/>
    </row>
    <row r="1134" s="240" customFormat="1" spans="2:8">
      <c r="B1134" s="287" t="s">
        <v>46</v>
      </c>
      <c r="C1134" s="285">
        <v>0</v>
      </c>
      <c r="D1134" s="285">
        <v>0</v>
      </c>
      <c r="E1134" s="286" t="e">
        <f t="shared" si="17"/>
        <v>#DIV/0!</v>
      </c>
      <c r="F1134" s="287"/>
      <c r="H1134" s="281"/>
    </row>
    <row r="1135" s="240" customFormat="1" spans="2:8">
      <c r="B1135" s="287" t="s">
        <v>899</v>
      </c>
      <c r="C1135" s="285">
        <v>0</v>
      </c>
      <c r="D1135" s="285">
        <v>0</v>
      </c>
      <c r="E1135" s="286" t="e">
        <f t="shared" si="17"/>
        <v>#DIV/0!</v>
      </c>
      <c r="F1135" s="287"/>
      <c r="H1135" s="281"/>
    </row>
    <row r="1136" s="240" customFormat="1" spans="2:8">
      <c r="B1136" s="287" t="s">
        <v>53</v>
      </c>
      <c r="C1136" s="285">
        <v>0</v>
      </c>
      <c r="D1136" s="285">
        <v>0</v>
      </c>
      <c r="E1136" s="286" t="e">
        <f t="shared" si="17"/>
        <v>#DIV/0!</v>
      </c>
      <c r="F1136" s="287"/>
      <c r="H1136" s="281"/>
    </row>
    <row r="1137" s="240" customFormat="1" spans="2:8">
      <c r="B1137" s="287" t="s">
        <v>900</v>
      </c>
      <c r="C1137" s="285">
        <v>0</v>
      </c>
      <c r="D1137" s="285">
        <v>0</v>
      </c>
      <c r="E1137" s="286" t="e">
        <f t="shared" si="17"/>
        <v>#DIV/0!</v>
      </c>
      <c r="F1137" s="287"/>
      <c r="H1137" s="281"/>
    </row>
    <row r="1138" s="240" customFormat="1" spans="1:7">
      <c r="A1138" s="240">
        <v>5</v>
      </c>
      <c r="B1138" s="290" t="s">
        <v>901</v>
      </c>
      <c r="C1138" s="285">
        <v>18</v>
      </c>
      <c r="D1138" s="285">
        <v>13</v>
      </c>
      <c r="E1138" s="286">
        <f t="shared" si="17"/>
        <v>0.722222222222222</v>
      </c>
      <c r="F1138" s="287"/>
      <c r="G1138" s="289"/>
    </row>
    <row r="1139" s="240" customFormat="1" spans="2:8">
      <c r="B1139" s="287" t="s">
        <v>902</v>
      </c>
      <c r="C1139" s="285">
        <v>0</v>
      </c>
      <c r="D1139" s="285">
        <v>0</v>
      </c>
      <c r="E1139" s="286" t="e">
        <f t="shared" si="17"/>
        <v>#DIV/0!</v>
      </c>
      <c r="F1139" s="287"/>
      <c r="H1139" s="281"/>
    </row>
    <row r="1140" s="240" customFormat="1" spans="2:8">
      <c r="B1140" s="287" t="s">
        <v>903</v>
      </c>
      <c r="C1140" s="285">
        <v>0</v>
      </c>
      <c r="D1140" s="285">
        <v>0</v>
      </c>
      <c r="E1140" s="286" t="e">
        <f t="shared" si="17"/>
        <v>#DIV/0!</v>
      </c>
      <c r="F1140" s="287"/>
      <c r="H1140" s="281"/>
    </row>
    <row r="1141" s="240" customFormat="1" spans="2:8">
      <c r="B1141" s="287" t="s">
        <v>904</v>
      </c>
      <c r="C1141" s="285">
        <v>0</v>
      </c>
      <c r="D1141" s="285">
        <v>0</v>
      </c>
      <c r="E1141" s="286" t="e">
        <f t="shared" si="17"/>
        <v>#DIV/0!</v>
      </c>
      <c r="F1141" s="287"/>
      <c r="H1141" s="281"/>
    </row>
    <row r="1142" s="240" customFormat="1" spans="2:8">
      <c r="B1142" s="287" t="s">
        <v>905</v>
      </c>
      <c r="C1142" s="285">
        <v>0</v>
      </c>
      <c r="D1142" s="285">
        <v>0</v>
      </c>
      <c r="E1142" s="286" t="e">
        <f t="shared" si="17"/>
        <v>#DIV/0!</v>
      </c>
      <c r="F1142" s="287"/>
      <c r="H1142" s="281"/>
    </row>
    <row r="1143" s="240" customFormat="1" spans="2:8">
      <c r="B1143" s="287" t="s">
        <v>906</v>
      </c>
      <c r="C1143" s="285">
        <v>0</v>
      </c>
      <c r="D1143" s="285">
        <v>0</v>
      </c>
      <c r="E1143" s="286" t="e">
        <f t="shared" si="17"/>
        <v>#DIV/0!</v>
      </c>
      <c r="F1143" s="287"/>
      <c r="H1143" s="281"/>
    </row>
    <row r="1144" s="240" customFormat="1" spans="2:8">
      <c r="B1144" s="287" t="s">
        <v>907</v>
      </c>
      <c r="C1144" s="285">
        <v>0</v>
      </c>
      <c r="D1144" s="285">
        <v>0</v>
      </c>
      <c r="E1144" s="286" t="e">
        <f t="shared" si="17"/>
        <v>#DIV/0!</v>
      </c>
      <c r="F1144" s="287"/>
      <c r="H1144" s="281"/>
    </row>
    <row r="1145" s="240" customFormat="1" spans="2:8">
      <c r="B1145" s="287" t="s">
        <v>908</v>
      </c>
      <c r="C1145" s="285">
        <v>0</v>
      </c>
      <c r="D1145" s="285">
        <v>0</v>
      </c>
      <c r="E1145" s="286" t="e">
        <f t="shared" si="17"/>
        <v>#DIV/0!</v>
      </c>
      <c r="F1145" s="287"/>
      <c r="H1145" s="281"/>
    </row>
    <row r="1146" s="240" customFormat="1" spans="2:8">
      <c r="B1146" s="287" t="s">
        <v>909</v>
      </c>
      <c r="C1146" s="285">
        <v>0</v>
      </c>
      <c r="D1146" s="285">
        <v>0</v>
      </c>
      <c r="E1146" s="286" t="e">
        <f t="shared" si="17"/>
        <v>#DIV/0!</v>
      </c>
      <c r="F1146" s="287"/>
      <c r="H1146" s="281"/>
    </row>
    <row r="1147" s="240" customFormat="1" spans="2:8">
      <c r="B1147" s="287" t="s">
        <v>910</v>
      </c>
      <c r="C1147" s="285">
        <v>18</v>
      </c>
      <c r="D1147" s="285">
        <v>13</v>
      </c>
      <c r="E1147" s="286">
        <f t="shared" si="17"/>
        <v>0.722222222222222</v>
      </c>
      <c r="F1147" s="287"/>
      <c r="H1147" s="281"/>
    </row>
    <row r="1148" s="240" customFormat="1" spans="1:7">
      <c r="A1148" s="240">
        <v>5</v>
      </c>
      <c r="B1148" s="290" t="s">
        <v>911</v>
      </c>
      <c r="C1148" s="285">
        <v>90</v>
      </c>
      <c r="D1148" s="285">
        <v>63</v>
      </c>
      <c r="E1148" s="286">
        <f t="shared" si="17"/>
        <v>0.7</v>
      </c>
      <c r="F1148" s="287"/>
      <c r="G1148" s="289"/>
    </row>
    <row r="1149" s="240" customFormat="1" spans="2:8">
      <c r="B1149" s="287" t="s">
        <v>912</v>
      </c>
      <c r="C1149" s="285">
        <v>0</v>
      </c>
      <c r="D1149" s="285">
        <v>0</v>
      </c>
      <c r="E1149" s="286" t="e">
        <f t="shared" si="17"/>
        <v>#DIV/0!</v>
      </c>
      <c r="F1149" s="287"/>
      <c r="H1149" s="281"/>
    </row>
    <row r="1150" s="240" customFormat="1" spans="2:8">
      <c r="B1150" s="287" t="s">
        <v>913</v>
      </c>
      <c r="C1150" s="285">
        <v>0</v>
      </c>
      <c r="D1150" s="285">
        <v>0</v>
      </c>
      <c r="E1150" s="286" t="e">
        <f t="shared" si="17"/>
        <v>#DIV/0!</v>
      </c>
      <c r="F1150" s="287"/>
      <c r="H1150" s="281"/>
    </row>
    <row r="1151" s="240" customFormat="1" spans="2:8">
      <c r="B1151" s="287" t="s">
        <v>914</v>
      </c>
      <c r="C1151" s="285">
        <v>0</v>
      </c>
      <c r="D1151" s="285">
        <v>0</v>
      </c>
      <c r="E1151" s="286" t="e">
        <f t="shared" si="17"/>
        <v>#DIV/0!</v>
      </c>
      <c r="F1151" s="287"/>
      <c r="H1151" s="281"/>
    </row>
    <row r="1152" s="240" customFormat="1" spans="2:8">
      <c r="B1152" s="287" t="s">
        <v>915</v>
      </c>
      <c r="C1152" s="285">
        <v>0</v>
      </c>
      <c r="D1152" s="285">
        <v>0</v>
      </c>
      <c r="E1152" s="286" t="e">
        <f t="shared" si="17"/>
        <v>#DIV/0!</v>
      </c>
      <c r="F1152" s="287"/>
      <c r="H1152" s="281"/>
    </row>
    <row r="1153" s="240" customFormat="1" spans="2:8">
      <c r="B1153" s="287" t="s">
        <v>916</v>
      </c>
      <c r="C1153" s="285">
        <v>90</v>
      </c>
      <c r="D1153" s="285">
        <v>63</v>
      </c>
      <c r="E1153" s="286">
        <f t="shared" si="17"/>
        <v>0.7</v>
      </c>
      <c r="F1153" s="287"/>
      <c r="H1153" s="281"/>
    </row>
    <row r="1154" s="240" customFormat="1" spans="1:7">
      <c r="A1154" s="240">
        <v>5</v>
      </c>
      <c r="B1154" s="290" t="s">
        <v>917</v>
      </c>
      <c r="C1154" s="285">
        <v>0</v>
      </c>
      <c r="D1154" s="285">
        <v>0</v>
      </c>
      <c r="E1154" s="286" t="e">
        <f t="shared" si="17"/>
        <v>#DIV/0!</v>
      </c>
      <c r="F1154" s="287"/>
      <c r="G1154" s="289"/>
    </row>
    <row r="1155" s="240" customFormat="1" spans="2:8">
      <c r="B1155" s="287" t="s">
        <v>918</v>
      </c>
      <c r="C1155" s="285">
        <v>0</v>
      </c>
      <c r="D1155" s="285">
        <v>0</v>
      </c>
      <c r="E1155" s="286" t="e">
        <f t="shared" si="17"/>
        <v>#DIV/0!</v>
      </c>
      <c r="F1155" s="287"/>
      <c r="H1155" s="281"/>
    </row>
    <row r="1156" s="240" customFormat="1" spans="2:8">
      <c r="B1156" s="287" t="s">
        <v>919</v>
      </c>
      <c r="C1156" s="285">
        <v>0</v>
      </c>
      <c r="D1156" s="285">
        <v>0</v>
      </c>
      <c r="E1156" s="286" t="e">
        <f t="shared" si="17"/>
        <v>#DIV/0!</v>
      </c>
      <c r="F1156" s="287"/>
      <c r="H1156" s="281"/>
    </row>
    <row r="1157" s="240" customFormat="1" spans="1:7">
      <c r="A1157" s="240">
        <v>5</v>
      </c>
      <c r="B1157" s="290" t="s">
        <v>920</v>
      </c>
      <c r="C1157" s="285">
        <v>25</v>
      </c>
      <c r="D1157" s="285">
        <v>18</v>
      </c>
      <c r="E1157" s="286">
        <f t="shared" ref="E1157:E1220" si="18">D1157/C1157</f>
        <v>0.72</v>
      </c>
      <c r="F1157" s="287"/>
      <c r="G1157" s="289"/>
    </row>
    <row r="1158" s="240" customFormat="1" spans="2:8">
      <c r="B1158" s="287" t="s">
        <v>921</v>
      </c>
      <c r="C1158" s="285">
        <v>25</v>
      </c>
      <c r="D1158" s="285">
        <v>18</v>
      </c>
      <c r="E1158" s="286">
        <f t="shared" si="18"/>
        <v>0.72</v>
      </c>
      <c r="F1158" s="287"/>
      <c r="H1158" s="281"/>
    </row>
    <row r="1159" s="240" customFormat="1" spans="1:6">
      <c r="A1159" s="240">
        <v>3</v>
      </c>
      <c r="B1159" s="284" t="s">
        <v>922</v>
      </c>
      <c r="C1159" s="285">
        <v>0</v>
      </c>
      <c r="D1159" s="285">
        <v>0</v>
      </c>
      <c r="E1159" s="286" t="e">
        <f t="shared" si="18"/>
        <v>#DIV/0!</v>
      </c>
      <c r="F1159" s="287"/>
    </row>
    <row r="1160" s="240" customFormat="1" spans="1:7">
      <c r="A1160" s="240">
        <v>5</v>
      </c>
      <c r="B1160" s="290" t="s">
        <v>923</v>
      </c>
      <c r="C1160" s="285">
        <v>0</v>
      </c>
      <c r="D1160" s="285">
        <v>0</v>
      </c>
      <c r="E1160" s="286" t="e">
        <f t="shared" si="18"/>
        <v>#DIV/0!</v>
      </c>
      <c r="F1160" s="287"/>
      <c r="G1160" s="289"/>
    </row>
    <row r="1161" s="240" customFormat="1" spans="1:7">
      <c r="A1161" s="240">
        <v>5</v>
      </c>
      <c r="B1161" s="290" t="s">
        <v>924</v>
      </c>
      <c r="C1161" s="285">
        <v>0</v>
      </c>
      <c r="D1161" s="285">
        <v>0</v>
      </c>
      <c r="E1161" s="286" t="e">
        <f t="shared" si="18"/>
        <v>#DIV/0!</v>
      </c>
      <c r="F1161" s="287"/>
      <c r="G1161" s="289"/>
    </row>
    <row r="1162" s="240" customFormat="1" spans="1:7">
      <c r="A1162" s="240">
        <v>5</v>
      </c>
      <c r="B1162" s="290" t="s">
        <v>925</v>
      </c>
      <c r="C1162" s="285">
        <v>0</v>
      </c>
      <c r="D1162" s="285">
        <v>0</v>
      </c>
      <c r="E1162" s="286" t="e">
        <f t="shared" si="18"/>
        <v>#DIV/0!</v>
      </c>
      <c r="F1162" s="287"/>
      <c r="G1162" s="289"/>
    </row>
    <row r="1163" s="240" customFormat="1" spans="1:7">
      <c r="A1163" s="240">
        <v>5</v>
      </c>
      <c r="B1163" s="290" t="s">
        <v>926</v>
      </c>
      <c r="C1163" s="285">
        <v>0</v>
      </c>
      <c r="D1163" s="285">
        <v>0</v>
      </c>
      <c r="E1163" s="286" t="e">
        <f t="shared" si="18"/>
        <v>#DIV/0!</v>
      </c>
      <c r="F1163" s="287"/>
      <c r="G1163" s="289"/>
    </row>
    <row r="1164" s="240" customFormat="1" spans="1:7">
      <c r="A1164" s="240">
        <v>5</v>
      </c>
      <c r="B1164" s="290" t="s">
        <v>927</v>
      </c>
      <c r="C1164" s="285">
        <v>0</v>
      </c>
      <c r="D1164" s="285">
        <v>0</v>
      </c>
      <c r="E1164" s="286" t="e">
        <f t="shared" si="18"/>
        <v>#DIV/0!</v>
      </c>
      <c r="F1164" s="287"/>
      <c r="G1164" s="289"/>
    </row>
    <row r="1165" s="240" customFormat="1" spans="1:7">
      <c r="A1165" s="240">
        <v>5</v>
      </c>
      <c r="B1165" s="290" t="s">
        <v>680</v>
      </c>
      <c r="C1165" s="285">
        <v>0</v>
      </c>
      <c r="D1165" s="285">
        <v>0</v>
      </c>
      <c r="E1165" s="286" t="e">
        <f t="shared" si="18"/>
        <v>#DIV/0!</v>
      </c>
      <c r="F1165" s="287"/>
      <c r="G1165" s="289"/>
    </row>
    <row r="1166" s="240" customFormat="1" spans="1:7">
      <c r="A1166" s="240">
        <v>5</v>
      </c>
      <c r="B1166" s="290" t="s">
        <v>928</v>
      </c>
      <c r="C1166" s="285">
        <v>0</v>
      </c>
      <c r="D1166" s="285">
        <v>0</v>
      </c>
      <c r="E1166" s="286" t="e">
        <f t="shared" si="18"/>
        <v>#DIV/0!</v>
      </c>
      <c r="F1166" s="287"/>
      <c r="G1166" s="289"/>
    </row>
    <row r="1167" s="240" customFormat="1" spans="1:7">
      <c r="A1167" s="240">
        <v>5</v>
      </c>
      <c r="B1167" s="290" t="s">
        <v>929</v>
      </c>
      <c r="C1167" s="285">
        <v>0</v>
      </c>
      <c r="D1167" s="285">
        <v>0</v>
      </c>
      <c r="E1167" s="286" t="e">
        <f t="shared" si="18"/>
        <v>#DIV/0!</v>
      </c>
      <c r="F1167" s="287"/>
      <c r="G1167" s="289"/>
    </row>
    <row r="1168" s="240" customFormat="1" spans="1:7">
      <c r="A1168" s="240">
        <v>5</v>
      </c>
      <c r="B1168" s="290" t="s">
        <v>930</v>
      </c>
      <c r="C1168" s="285">
        <v>0</v>
      </c>
      <c r="D1168" s="285">
        <v>0</v>
      </c>
      <c r="E1168" s="286" t="e">
        <f t="shared" si="18"/>
        <v>#DIV/0!</v>
      </c>
      <c r="F1168" s="287"/>
      <c r="G1168" s="289"/>
    </row>
    <row r="1169" s="240" customFormat="1" spans="1:6">
      <c r="A1169" s="240">
        <v>3</v>
      </c>
      <c r="B1169" s="284" t="s">
        <v>931</v>
      </c>
      <c r="C1169" s="285">
        <v>9665</v>
      </c>
      <c r="D1169" s="285">
        <v>6767</v>
      </c>
      <c r="E1169" s="286">
        <f t="shared" si="18"/>
        <v>0.700155199172271</v>
      </c>
      <c r="F1169" s="287"/>
    </row>
    <row r="1170" s="240" customFormat="1" spans="1:7">
      <c r="A1170" s="240">
        <v>5</v>
      </c>
      <c r="B1170" s="290" t="s">
        <v>932</v>
      </c>
      <c r="C1170" s="285">
        <v>7026</v>
      </c>
      <c r="D1170" s="285">
        <v>4919</v>
      </c>
      <c r="E1170" s="286">
        <f t="shared" si="18"/>
        <v>0.700113862795332</v>
      </c>
      <c r="F1170" s="287"/>
      <c r="G1170" s="289"/>
    </row>
    <row r="1171" s="240" customFormat="1" spans="2:8">
      <c r="B1171" s="287" t="s">
        <v>44</v>
      </c>
      <c r="C1171" s="285">
        <v>2778</v>
      </c>
      <c r="D1171" s="285">
        <v>1945</v>
      </c>
      <c r="E1171" s="286">
        <f t="shared" si="18"/>
        <v>0.700143988480922</v>
      </c>
      <c r="F1171" s="287"/>
      <c r="H1171" s="281"/>
    </row>
    <row r="1172" s="240" customFormat="1" spans="2:8">
      <c r="B1172" s="287" t="s">
        <v>45</v>
      </c>
      <c r="C1172" s="285">
        <v>15</v>
      </c>
      <c r="D1172" s="285">
        <v>11</v>
      </c>
      <c r="E1172" s="286">
        <f t="shared" si="18"/>
        <v>0.733333333333333</v>
      </c>
      <c r="F1172" s="287"/>
      <c r="H1172" s="281"/>
    </row>
    <row r="1173" s="240" customFormat="1" spans="2:8">
      <c r="B1173" s="287" t="s">
        <v>46</v>
      </c>
      <c r="C1173" s="285">
        <v>0</v>
      </c>
      <c r="D1173" s="285">
        <v>0</v>
      </c>
      <c r="E1173" s="286" t="e">
        <f t="shared" si="18"/>
        <v>#DIV/0!</v>
      </c>
      <c r="F1173" s="287"/>
      <c r="H1173" s="281"/>
    </row>
    <row r="1174" s="240" customFormat="1" spans="2:8">
      <c r="B1174" s="287" t="s">
        <v>933</v>
      </c>
      <c r="C1174" s="285">
        <v>1039</v>
      </c>
      <c r="D1174" s="285">
        <v>727</v>
      </c>
      <c r="E1174" s="286">
        <f t="shared" si="18"/>
        <v>0.699711260827719</v>
      </c>
      <c r="F1174" s="287"/>
      <c r="H1174" s="281"/>
    </row>
    <row r="1175" s="240" customFormat="1" spans="2:8">
      <c r="B1175" s="287" t="s">
        <v>934</v>
      </c>
      <c r="C1175" s="285">
        <v>446</v>
      </c>
      <c r="D1175" s="285">
        <v>312</v>
      </c>
      <c r="E1175" s="286">
        <f t="shared" si="18"/>
        <v>0.699551569506726</v>
      </c>
      <c r="F1175" s="287"/>
      <c r="H1175" s="281"/>
    </row>
    <row r="1176" s="240" customFormat="1" spans="2:8">
      <c r="B1176" s="287" t="s">
        <v>935</v>
      </c>
      <c r="C1176" s="285">
        <v>541</v>
      </c>
      <c r="D1176" s="285">
        <v>379</v>
      </c>
      <c r="E1176" s="286">
        <f t="shared" si="18"/>
        <v>0.700554528650647</v>
      </c>
      <c r="F1176" s="287"/>
      <c r="H1176" s="281"/>
    </row>
    <row r="1177" s="240" customFormat="1" spans="2:8">
      <c r="B1177" s="287" t="s">
        <v>936</v>
      </c>
      <c r="C1177" s="285">
        <v>197</v>
      </c>
      <c r="D1177" s="285">
        <v>138</v>
      </c>
      <c r="E1177" s="286">
        <f t="shared" si="18"/>
        <v>0.700507614213198</v>
      </c>
      <c r="F1177" s="287"/>
      <c r="H1177" s="281"/>
    </row>
    <row r="1178" s="240" customFormat="1" spans="2:8">
      <c r="B1178" s="287" t="s">
        <v>937</v>
      </c>
      <c r="C1178" s="285">
        <v>200</v>
      </c>
      <c r="D1178" s="285">
        <v>140</v>
      </c>
      <c r="E1178" s="286">
        <f t="shared" si="18"/>
        <v>0.7</v>
      </c>
      <c r="F1178" s="287"/>
      <c r="H1178" s="281"/>
    </row>
    <row r="1179" s="240" customFormat="1" spans="2:8">
      <c r="B1179" s="287" t="s">
        <v>938</v>
      </c>
      <c r="C1179" s="285">
        <v>100</v>
      </c>
      <c r="D1179" s="285">
        <v>70</v>
      </c>
      <c r="E1179" s="286">
        <f t="shared" si="18"/>
        <v>0.7</v>
      </c>
      <c r="F1179" s="287"/>
      <c r="H1179" s="281"/>
    </row>
    <row r="1180" s="240" customFormat="1" spans="2:8">
      <c r="B1180" s="287" t="s">
        <v>939</v>
      </c>
      <c r="C1180" s="285">
        <v>1523</v>
      </c>
      <c r="D1180" s="285">
        <v>1066</v>
      </c>
      <c r="E1180" s="286">
        <f t="shared" si="18"/>
        <v>0.699934340118188</v>
      </c>
      <c r="F1180" s="287"/>
      <c r="H1180" s="281"/>
    </row>
    <row r="1181" s="240" customFormat="1" spans="2:8">
      <c r="B1181" s="287" t="s">
        <v>940</v>
      </c>
      <c r="C1181" s="285">
        <v>0</v>
      </c>
      <c r="D1181" s="285">
        <v>0</v>
      </c>
      <c r="E1181" s="286" t="e">
        <f t="shared" si="18"/>
        <v>#DIV/0!</v>
      </c>
      <c r="F1181" s="287"/>
      <c r="H1181" s="281"/>
    </row>
    <row r="1182" s="240" customFormat="1" spans="2:8">
      <c r="B1182" s="287" t="s">
        <v>941</v>
      </c>
      <c r="C1182" s="285">
        <v>0</v>
      </c>
      <c r="D1182" s="285">
        <v>0</v>
      </c>
      <c r="E1182" s="286" t="e">
        <f t="shared" si="18"/>
        <v>#DIV/0!</v>
      </c>
      <c r="F1182" s="287"/>
      <c r="H1182" s="281"/>
    </row>
    <row r="1183" s="240" customFormat="1" spans="2:8">
      <c r="B1183" s="287" t="s">
        <v>942</v>
      </c>
      <c r="C1183" s="285">
        <v>0</v>
      </c>
      <c r="D1183" s="285">
        <v>0</v>
      </c>
      <c r="E1183" s="286" t="e">
        <f t="shared" si="18"/>
        <v>#DIV/0!</v>
      </c>
      <c r="F1183" s="287"/>
      <c r="H1183" s="281"/>
    </row>
    <row r="1184" s="240" customFormat="1" spans="2:8">
      <c r="B1184" s="287" t="s">
        <v>943</v>
      </c>
      <c r="C1184" s="285">
        <v>0</v>
      </c>
      <c r="D1184" s="285">
        <v>0</v>
      </c>
      <c r="E1184" s="286" t="e">
        <f t="shared" si="18"/>
        <v>#DIV/0!</v>
      </c>
      <c r="F1184" s="287"/>
      <c r="H1184" s="281"/>
    </row>
    <row r="1185" s="240" customFormat="1" spans="2:8">
      <c r="B1185" s="287" t="s">
        <v>944</v>
      </c>
      <c r="C1185" s="285">
        <v>0</v>
      </c>
      <c r="D1185" s="285">
        <v>0</v>
      </c>
      <c r="E1185" s="286" t="e">
        <f t="shared" si="18"/>
        <v>#DIV/0!</v>
      </c>
      <c r="F1185" s="287"/>
      <c r="H1185" s="281"/>
    </row>
    <row r="1186" s="240" customFormat="1" spans="2:8">
      <c r="B1186" s="287" t="s">
        <v>945</v>
      </c>
      <c r="C1186" s="285">
        <v>0</v>
      </c>
      <c r="D1186" s="285">
        <v>0</v>
      </c>
      <c r="E1186" s="286" t="e">
        <f t="shared" si="18"/>
        <v>#DIV/0!</v>
      </c>
      <c r="F1186" s="287"/>
      <c r="H1186" s="281"/>
    </row>
    <row r="1187" s="240" customFormat="1" spans="2:8">
      <c r="B1187" s="287" t="s">
        <v>53</v>
      </c>
      <c r="C1187" s="285">
        <v>0</v>
      </c>
      <c r="D1187" s="285">
        <v>0</v>
      </c>
      <c r="E1187" s="286" t="e">
        <f t="shared" si="18"/>
        <v>#DIV/0!</v>
      </c>
      <c r="F1187" s="287"/>
      <c r="H1187" s="281"/>
    </row>
    <row r="1188" s="240" customFormat="1" spans="2:8">
      <c r="B1188" s="287" t="s">
        <v>946</v>
      </c>
      <c r="C1188" s="285">
        <v>187</v>
      </c>
      <c r="D1188" s="285">
        <v>131</v>
      </c>
      <c r="E1188" s="286">
        <f t="shared" si="18"/>
        <v>0.700534759358289</v>
      </c>
      <c r="F1188" s="287"/>
      <c r="H1188" s="281"/>
    </row>
    <row r="1189" s="240" customFormat="1" spans="1:7">
      <c r="A1189" s="240">
        <v>5</v>
      </c>
      <c r="B1189" s="290" t="s">
        <v>947</v>
      </c>
      <c r="C1189" s="285">
        <v>0</v>
      </c>
      <c r="D1189" s="285">
        <v>0</v>
      </c>
      <c r="E1189" s="286" t="e">
        <f t="shared" si="18"/>
        <v>#DIV/0!</v>
      </c>
      <c r="F1189" s="287"/>
      <c r="G1189" s="289"/>
    </row>
    <row r="1190" s="240" customFormat="1" spans="2:8">
      <c r="B1190" s="287" t="s">
        <v>44</v>
      </c>
      <c r="C1190" s="285">
        <v>0</v>
      </c>
      <c r="D1190" s="285">
        <v>0</v>
      </c>
      <c r="E1190" s="286" t="e">
        <f t="shared" si="18"/>
        <v>#DIV/0!</v>
      </c>
      <c r="F1190" s="287"/>
      <c r="H1190" s="281"/>
    </row>
    <row r="1191" s="240" customFormat="1" spans="2:8">
      <c r="B1191" s="287" t="s">
        <v>45</v>
      </c>
      <c r="C1191" s="285">
        <v>0</v>
      </c>
      <c r="D1191" s="285">
        <v>0</v>
      </c>
      <c r="E1191" s="286" t="e">
        <f t="shared" si="18"/>
        <v>#DIV/0!</v>
      </c>
      <c r="F1191" s="287"/>
      <c r="H1191" s="281"/>
    </row>
    <row r="1192" s="240" customFormat="1" spans="2:8">
      <c r="B1192" s="287" t="s">
        <v>46</v>
      </c>
      <c r="C1192" s="285">
        <v>0</v>
      </c>
      <c r="D1192" s="285">
        <v>0</v>
      </c>
      <c r="E1192" s="286" t="e">
        <f t="shared" si="18"/>
        <v>#DIV/0!</v>
      </c>
      <c r="F1192" s="287"/>
      <c r="H1192" s="281"/>
    </row>
    <row r="1193" s="240" customFormat="1" spans="2:8">
      <c r="B1193" s="287" t="s">
        <v>948</v>
      </c>
      <c r="C1193" s="285">
        <v>0</v>
      </c>
      <c r="D1193" s="285">
        <v>0</v>
      </c>
      <c r="E1193" s="286" t="e">
        <f t="shared" si="18"/>
        <v>#DIV/0!</v>
      </c>
      <c r="F1193" s="287"/>
      <c r="H1193" s="281"/>
    </row>
    <row r="1194" s="240" customFormat="1" spans="2:8">
      <c r="B1194" s="287" t="s">
        <v>949</v>
      </c>
      <c r="C1194" s="285">
        <v>0</v>
      </c>
      <c r="D1194" s="285">
        <v>0</v>
      </c>
      <c r="E1194" s="286" t="e">
        <f t="shared" si="18"/>
        <v>#DIV/0!</v>
      </c>
      <c r="F1194" s="287"/>
      <c r="H1194" s="281"/>
    </row>
    <row r="1195" s="240" customFormat="1" spans="2:8">
      <c r="B1195" s="287" t="s">
        <v>950</v>
      </c>
      <c r="C1195" s="285">
        <v>0</v>
      </c>
      <c r="D1195" s="285">
        <v>0</v>
      </c>
      <c r="E1195" s="286" t="e">
        <f t="shared" si="18"/>
        <v>#DIV/0!</v>
      </c>
      <c r="F1195" s="287"/>
      <c r="H1195" s="281"/>
    </row>
    <row r="1196" s="240" customFormat="1" spans="2:8">
      <c r="B1196" s="287" t="s">
        <v>951</v>
      </c>
      <c r="C1196" s="285">
        <v>0</v>
      </c>
      <c r="D1196" s="285">
        <v>0</v>
      </c>
      <c r="E1196" s="286" t="e">
        <f t="shared" si="18"/>
        <v>#DIV/0!</v>
      </c>
      <c r="F1196" s="287"/>
      <c r="H1196" s="281"/>
    </row>
    <row r="1197" s="240" customFormat="1" spans="2:8">
      <c r="B1197" s="287" t="s">
        <v>952</v>
      </c>
      <c r="C1197" s="285">
        <v>0</v>
      </c>
      <c r="D1197" s="285">
        <v>0</v>
      </c>
      <c r="E1197" s="286" t="e">
        <f t="shared" si="18"/>
        <v>#DIV/0!</v>
      </c>
      <c r="F1197" s="287"/>
      <c r="H1197" s="281"/>
    </row>
    <row r="1198" s="240" customFormat="1" spans="2:8">
      <c r="B1198" s="287" t="s">
        <v>953</v>
      </c>
      <c r="C1198" s="285">
        <v>0</v>
      </c>
      <c r="D1198" s="285">
        <v>0</v>
      </c>
      <c r="E1198" s="286" t="e">
        <f t="shared" si="18"/>
        <v>#DIV/0!</v>
      </c>
      <c r="F1198" s="287"/>
      <c r="H1198" s="281"/>
    </row>
    <row r="1199" s="240" customFormat="1" spans="2:8">
      <c r="B1199" s="287" t="s">
        <v>954</v>
      </c>
      <c r="C1199" s="285">
        <v>0</v>
      </c>
      <c r="D1199" s="285">
        <v>0</v>
      </c>
      <c r="E1199" s="286" t="e">
        <f t="shared" si="18"/>
        <v>#DIV/0!</v>
      </c>
      <c r="F1199" s="287"/>
      <c r="H1199" s="281"/>
    </row>
    <row r="1200" s="240" customFormat="1" spans="2:8">
      <c r="B1200" s="287" t="s">
        <v>955</v>
      </c>
      <c r="C1200" s="285">
        <v>0</v>
      </c>
      <c r="D1200" s="285">
        <v>0</v>
      </c>
      <c r="E1200" s="286" t="e">
        <f t="shared" si="18"/>
        <v>#DIV/0!</v>
      </c>
      <c r="F1200" s="287"/>
      <c r="H1200" s="281"/>
    </row>
    <row r="1201" s="240" customFormat="1" spans="2:8">
      <c r="B1201" s="287" t="s">
        <v>956</v>
      </c>
      <c r="C1201" s="285">
        <v>0</v>
      </c>
      <c r="D1201" s="285">
        <v>0</v>
      </c>
      <c r="E1201" s="286" t="e">
        <f t="shared" si="18"/>
        <v>#DIV/0!</v>
      </c>
      <c r="F1201" s="287"/>
      <c r="H1201" s="281"/>
    </row>
    <row r="1202" s="240" customFormat="1" spans="2:8">
      <c r="B1202" s="287" t="s">
        <v>957</v>
      </c>
      <c r="C1202" s="285">
        <v>0</v>
      </c>
      <c r="D1202" s="285">
        <v>0</v>
      </c>
      <c r="E1202" s="286" t="e">
        <f t="shared" si="18"/>
        <v>#DIV/0!</v>
      </c>
      <c r="F1202" s="287"/>
      <c r="H1202" s="281"/>
    </row>
    <row r="1203" s="240" customFormat="1" spans="2:8">
      <c r="B1203" s="287" t="s">
        <v>958</v>
      </c>
      <c r="C1203" s="285">
        <v>0</v>
      </c>
      <c r="D1203" s="285">
        <v>0</v>
      </c>
      <c r="E1203" s="286" t="e">
        <f t="shared" si="18"/>
        <v>#DIV/0!</v>
      </c>
      <c r="F1203" s="287"/>
      <c r="H1203" s="281"/>
    </row>
    <row r="1204" s="240" customFormat="1" spans="2:8">
      <c r="B1204" s="287" t="s">
        <v>959</v>
      </c>
      <c r="C1204" s="285">
        <v>0</v>
      </c>
      <c r="D1204" s="285">
        <v>0</v>
      </c>
      <c r="E1204" s="286" t="e">
        <f t="shared" si="18"/>
        <v>#DIV/0!</v>
      </c>
      <c r="F1204" s="287"/>
      <c r="H1204" s="281"/>
    </row>
    <row r="1205" s="240" customFormat="1" spans="2:8">
      <c r="B1205" s="287" t="s">
        <v>960</v>
      </c>
      <c r="C1205" s="285">
        <v>0</v>
      </c>
      <c r="D1205" s="285">
        <v>0</v>
      </c>
      <c r="E1205" s="286" t="e">
        <f t="shared" si="18"/>
        <v>#DIV/0!</v>
      </c>
      <c r="F1205" s="287"/>
      <c r="H1205" s="281"/>
    </row>
    <row r="1206" s="240" customFormat="1" spans="2:8">
      <c r="B1206" s="287" t="s">
        <v>53</v>
      </c>
      <c r="C1206" s="285">
        <v>0</v>
      </c>
      <c r="D1206" s="285">
        <v>0</v>
      </c>
      <c r="E1206" s="286" t="e">
        <f t="shared" si="18"/>
        <v>#DIV/0!</v>
      </c>
      <c r="F1206" s="287"/>
      <c r="H1206" s="281"/>
    </row>
    <row r="1207" s="240" customFormat="1" spans="2:8">
      <c r="B1207" s="287" t="s">
        <v>961</v>
      </c>
      <c r="C1207" s="285">
        <v>0</v>
      </c>
      <c r="D1207" s="285">
        <v>0</v>
      </c>
      <c r="E1207" s="286" t="e">
        <f t="shared" si="18"/>
        <v>#DIV/0!</v>
      </c>
      <c r="F1207" s="287"/>
      <c r="H1207" s="281"/>
    </row>
    <row r="1208" s="240" customFormat="1" spans="1:7">
      <c r="A1208" s="240">
        <v>5</v>
      </c>
      <c r="B1208" s="290" t="s">
        <v>962</v>
      </c>
      <c r="C1208" s="285">
        <v>0</v>
      </c>
      <c r="D1208" s="285">
        <v>0</v>
      </c>
      <c r="E1208" s="286" t="e">
        <f t="shared" si="18"/>
        <v>#DIV/0!</v>
      </c>
      <c r="F1208" s="287"/>
      <c r="G1208" s="289"/>
    </row>
    <row r="1209" s="240" customFormat="1" spans="2:8">
      <c r="B1209" s="287" t="s">
        <v>44</v>
      </c>
      <c r="C1209" s="285">
        <v>0</v>
      </c>
      <c r="D1209" s="285">
        <v>0</v>
      </c>
      <c r="E1209" s="286" t="e">
        <f t="shared" si="18"/>
        <v>#DIV/0!</v>
      </c>
      <c r="F1209" s="287"/>
      <c r="H1209" s="281"/>
    </row>
    <row r="1210" s="240" customFormat="1" spans="2:8">
      <c r="B1210" s="287" t="s">
        <v>45</v>
      </c>
      <c r="C1210" s="285">
        <v>0</v>
      </c>
      <c r="D1210" s="285">
        <v>0</v>
      </c>
      <c r="E1210" s="286" t="e">
        <f t="shared" si="18"/>
        <v>#DIV/0!</v>
      </c>
      <c r="F1210" s="287"/>
      <c r="H1210" s="281"/>
    </row>
    <row r="1211" s="240" customFormat="1" spans="2:8">
      <c r="B1211" s="287" t="s">
        <v>46</v>
      </c>
      <c r="C1211" s="285">
        <v>0</v>
      </c>
      <c r="D1211" s="285">
        <v>0</v>
      </c>
      <c r="E1211" s="286" t="e">
        <f t="shared" si="18"/>
        <v>#DIV/0!</v>
      </c>
      <c r="F1211" s="287"/>
      <c r="H1211" s="281"/>
    </row>
    <row r="1212" s="240" customFormat="1" spans="2:8">
      <c r="B1212" s="287" t="s">
        <v>963</v>
      </c>
      <c r="C1212" s="285">
        <v>0</v>
      </c>
      <c r="D1212" s="285">
        <v>0</v>
      </c>
      <c r="E1212" s="286" t="e">
        <f t="shared" si="18"/>
        <v>#DIV/0!</v>
      </c>
      <c r="F1212" s="287"/>
      <c r="H1212" s="281"/>
    </row>
    <row r="1213" s="240" customFormat="1" spans="2:8">
      <c r="B1213" s="287" t="s">
        <v>964</v>
      </c>
      <c r="C1213" s="285">
        <v>0</v>
      </c>
      <c r="D1213" s="285">
        <v>0</v>
      </c>
      <c r="E1213" s="286" t="e">
        <f t="shared" si="18"/>
        <v>#DIV/0!</v>
      </c>
      <c r="F1213" s="287"/>
      <c r="H1213" s="281"/>
    </row>
    <row r="1214" s="240" customFormat="1" spans="2:8">
      <c r="B1214" s="287" t="s">
        <v>965</v>
      </c>
      <c r="C1214" s="285">
        <v>0</v>
      </c>
      <c r="D1214" s="285">
        <v>0</v>
      </c>
      <c r="E1214" s="286" t="e">
        <f t="shared" si="18"/>
        <v>#DIV/0!</v>
      </c>
      <c r="F1214" s="287"/>
      <c r="H1214" s="281"/>
    </row>
    <row r="1215" s="240" customFormat="1" spans="2:8">
      <c r="B1215" s="287" t="s">
        <v>53</v>
      </c>
      <c r="C1215" s="285">
        <v>0</v>
      </c>
      <c r="D1215" s="285">
        <v>0</v>
      </c>
      <c r="E1215" s="286" t="e">
        <f t="shared" si="18"/>
        <v>#DIV/0!</v>
      </c>
      <c r="F1215" s="287"/>
      <c r="H1215" s="281"/>
    </row>
    <row r="1216" s="240" customFormat="1" spans="2:8">
      <c r="B1216" s="287" t="s">
        <v>966</v>
      </c>
      <c r="C1216" s="285">
        <v>0</v>
      </c>
      <c r="D1216" s="285">
        <v>0</v>
      </c>
      <c r="E1216" s="286" t="e">
        <f t="shared" si="18"/>
        <v>#DIV/0!</v>
      </c>
      <c r="F1216" s="287"/>
      <c r="H1216" s="281"/>
    </row>
    <row r="1217" s="240" customFormat="1" spans="1:7">
      <c r="A1217" s="240">
        <v>5</v>
      </c>
      <c r="B1217" s="290" t="s">
        <v>967</v>
      </c>
      <c r="C1217" s="285">
        <v>119</v>
      </c>
      <c r="D1217" s="285">
        <v>84</v>
      </c>
      <c r="E1217" s="286">
        <f t="shared" si="18"/>
        <v>0.705882352941177</v>
      </c>
      <c r="F1217" s="287"/>
      <c r="G1217" s="289"/>
    </row>
    <row r="1218" s="240" customFormat="1" spans="2:8">
      <c r="B1218" s="287" t="s">
        <v>44</v>
      </c>
      <c r="C1218" s="285">
        <v>31</v>
      </c>
      <c r="D1218" s="285">
        <v>22</v>
      </c>
      <c r="E1218" s="286">
        <f t="shared" si="18"/>
        <v>0.709677419354839</v>
      </c>
      <c r="F1218" s="287"/>
      <c r="H1218" s="281"/>
    </row>
    <row r="1219" s="240" customFormat="1" spans="2:8">
      <c r="B1219" s="287" t="s">
        <v>45</v>
      </c>
      <c r="C1219" s="285">
        <v>0</v>
      </c>
      <c r="D1219" s="285">
        <v>0</v>
      </c>
      <c r="E1219" s="286" t="e">
        <f t="shared" si="18"/>
        <v>#DIV/0!</v>
      </c>
      <c r="F1219" s="287"/>
      <c r="H1219" s="281"/>
    </row>
    <row r="1220" s="240" customFormat="1" spans="2:8">
      <c r="B1220" s="287" t="s">
        <v>46</v>
      </c>
      <c r="C1220" s="285">
        <v>0</v>
      </c>
      <c r="D1220" s="285">
        <v>0</v>
      </c>
      <c r="E1220" s="286" t="e">
        <f t="shared" si="18"/>
        <v>#DIV/0!</v>
      </c>
      <c r="F1220" s="287"/>
      <c r="H1220" s="281"/>
    </row>
    <row r="1221" s="240" customFormat="1" spans="2:8">
      <c r="B1221" s="287" t="s">
        <v>968</v>
      </c>
      <c r="C1221" s="285">
        <v>0</v>
      </c>
      <c r="D1221" s="285">
        <v>0</v>
      </c>
      <c r="E1221" s="286" t="e">
        <f t="shared" ref="E1221:E1284" si="19">D1221/C1221</f>
        <v>#DIV/0!</v>
      </c>
      <c r="F1221" s="287"/>
      <c r="H1221" s="281"/>
    </row>
    <row r="1222" s="240" customFormat="1" spans="2:8">
      <c r="B1222" s="287" t="s">
        <v>969</v>
      </c>
      <c r="C1222" s="285">
        <v>0</v>
      </c>
      <c r="D1222" s="285">
        <v>0</v>
      </c>
      <c r="E1222" s="286" t="e">
        <f t="shared" si="19"/>
        <v>#DIV/0!</v>
      </c>
      <c r="F1222" s="287"/>
      <c r="H1222" s="281"/>
    </row>
    <row r="1223" s="240" customFormat="1" spans="2:8">
      <c r="B1223" s="287" t="s">
        <v>970</v>
      </c>
      <c r="C1223" s="285">
        <v>0</v>
      </c>
      <c r="D1223" s="285">
        <v>0</v>
      </c>
      <c r="E1223" s="286" t="e">
        <f t="shared" si="19"/>
        <v>#DIV/0!</v>
      </c>
      <c r="F1223" s="287"/>
      <c r="H1223" s="281"/>
    </row>
    <row r="1224" s="240" customFormat="1" spans="2:8">
      <c r="B1224" s="287" t="s">
        <v>971</v>
      </c>
      <c r="C1224" s="285">
        <v>0</v>
      </c>
      <c r="D1224" s="285">
        <v>0</v>
      </c>
      <c r="E1224" s="286" t="e">
        <f t="shared" si="19"/>
        <v>#DIV/0!</v>
      </c>
      <c r="F1224" s="287"/>
      <c r="H1224" s="281"/>
    </row>
    <row r="1225" s="240" customFormat="1" spans="2:8">
      <c r="B1225" s="287" t="s">
        <v>972</v>
      </c>
      <c r="C1225" s="285">
        <v>80</v>
      </c>
      <c r="D1225" s="285">
        <v>56</v>
      </c>
      <c r="E1225" s="286">
        <f t="shared" si="19"/>
        <v>0.7</v>
      </c>
      <c r="F1225" s="287"/>
      <c r="H1225" s="281"/>
    </row>
    <row r="1226" s="240" customFormat="1" spans="2:8">
      <c r="B1226" s="287" t="s">
        <v>973</v>
      </c>
      <c r="C1226" s="285">
        <v>8</v>
      </c>
      <c r="D1226" s="285">
        <v>6</v>
      </c>
      <c r="E1226" s="286">
        <f t="shared" si="19"/>
        <v>0.75</v>
      </c>
      <c r="F1226" s="287"/>
      <c r="H1226" s="281"/>
    </row>
    <row r="1227" s="240" customFormat="1" spans="2:8">
      <c r="B1227" s="287" t="s">
        <v>974</v>
      </c>
      <c r="C1227" s="285">
        <v>0</v>
      </c>
      <c r="D1227" s="285">
        <v>0</v>
      </c>
      <c r="E1227" s="286" t="e">
        <f t="shared" si="19"/>
        <v>#DIV/0!</v>
      </c>
      <c r="F1227" s="287"/>
      <c r="H1227" s="281"/>
    </row>
    <row r="1228" s="240" customFormat="1" spans="2:8">
      <c r="B1228" s="287" t="s">
        <v>975</v>
      </c>
      <c r="C1228" s="285">
        <v>0</v>
      </c>
      <c r="D1228" s="285">
        <v>0</v>
      </c>
      <c r="E1228" s="286" t="e">
        <f t="shared" si="19"/>
        <v>#DIV/0!</v>
      </c>
      <c r="F1228" s="287"/>
      <c r="H1228" s="281"/>
    </row>
    <row r="1229" s="240" customFormat="1" spans="2:8">
      <c r="B1229" s="287" t="s">
        <v>976</v>
      </c>
      <c r="C1229" s="285">
        <v>0</v>
      </c>
      <c r="D1229" s="285">
        <v>0</v>
      </c>
      <c r="E1229" s="286" t="e">
        <f t="shared" si="19"/>
        <v>#DIV/0!</v>
      </c>
      <c r="F1229" s="287"/>
      <c r="H1229" s="281"/>
    </row>
    <row r="1230" s="240" customFormat="1" spans="2:8">
      <c r="B1230" s="287" t="s">
        <v>977</v>
      </c>
      <c r="C1230" s="285">
        <v>0</v>
      </c>
      <c r="D1230" s="285">
        <v>0</v>
      </c>
      <c r="E1230" s="286" t="e">
        <f t="shared" si="19"/>
        <v>#DIV/0!</v>
      </c>
      <c r="F1230" s="287"/>
      <c r="H1230" s="281"/>
    </row>
    <row r="1231" s="240" customFormat="1" spans="2:8">
      <c r="B1231" s="287" t="s">
        <v>978</v>
      </c>
      <c r="C1231" s="285">
        <v>0</v>
      </c>
      <c r="D1231" s="285">
        <v>0</v>
      </c>
      <c r="E1231" s="286" t="e">
        <f t="shared" si="19"/>
        <v>#DIV/0!</v>
      </c>
      <c r="F1231" s="287"/>
      <c r="H1231" s="281"/>
    </row>
    <row r="1232" s="240" customFormat="1" spans="1:7">
      <c r="A1232" s="240">
        <v>5</v>
      </c>
      <c r="B1232" s="290" t="s">
        <v>979</v>
      </c>
      <c r="C1232" s="285">
        <v>2520</v>
      </c>
      <c r="D1232" s="285">
        <v>1764</v>
      </c>
      <c r="E1232" s="286">
        <f t="shared" si="19"/>
        <v>0.7</v>
      </c>
      <c r="F1232" s="287"/>
      <c r="G1232" s="289"/>
    </row>
    <row r="1233" s="240" customFormat="1" spans="2:8">
      <c r="B1233" s="287" t="s">
        <v>980</v>
      </c>
      <c r="C1233" s="285">
        <v>2520</v>
      </c>
      <c r="D1233" s="285">
        <v>1764</v>
      </c>
      <c r="E1233" s="286">
        <f t="shared" si="19"/>
        <v>0.7</v>
      </c>
      <c r="F1233" s="287"/>
      <c r="H1233" s="281"/>
    </row>
    <row r="1234" s="240" customFormat="1" spans="1:6">
      <c r="A1234" s="240">
        <v>3</v>
      </c>
      <c r="B1234" s="284" t="s">
        <v>981</v>
      </c>
      <c r="C1234" s="285">
        <v>20200</v>
      </c>
      <c r="D1234" s="285">
        <v>14141</v>
      </c>
      <c r="E1234" s="286">
        <f t="shared" si="19"/>
        <v>0.700049504950495</v>
      </c>
      <c r="F1234" s="287"/>
    </row>
    <row r="1235" s="240" customFormat="1" spans="1:7">
      <c r="A1235" s="240">
        <v>5</v>
      </c>
      <c r="B1235" s="290" t="s">
        <v>982</v>
      </c>
      <c r="C1235" s="285">
        <v>15692</v>
      </c>
      <c r="D1235" s="285">
        <v>10985</v>
      </c>
      <c r="E1235" s="286">
        <f t="shared" si="19"/>
        <v>0.700038236043844</v>
      </c>
      <c r="F1235" s="287"/>
      <c r="G1235" s="289"/>
    </row>
    <row r="1236" s="240" customFormat="1" spans="2:8">
      <c r="B1236" s="287" t="s">
        <v>983</v>
      </c>
      <c r="C1236" s="285">
        <v>30</v>
      </c>
      <c r="D1236" s="285">
        <v>21</v>
      </c>
      <c r="E1236" s="286">
        <f t="shared" si="19"/>
        <v>0.7</v>
      </c>
      <c r="F1236" s="287"/>
      <c r="H1236" s="281"/>
    </row>
    <row r="1237" s="240" customFormat="1" spans="2:8">
      <c r="B1237" s="287" t="s">
        <v>984</v>
      </c>
      <c r="C1237" s="285">
        <v>0</v>
      </c>
      <c r="D1237" s="285">
        <v>0</v>
      </c>
      <c r="E1237" s="286" t="e">
        <f t="shared" si="19"/>
        <v>#DIV/0!</v>
      </c>
      <c r="F1237" s="287"/>
      <c r="H1237" s="281"/>
    </row>
    <row r="1238" s="240" customFormat="1" spans="2:8">
      <c r="B1238" s="287" t="s">
        <v>985</v>
      </c>
      <c r="C1238" s="285">
        <v>5674</v>
      </c>
      <c r="D1238" s="285">
        <v>3972</v>
      </c>
      <c r="E1238" s="286">
        <f t="shared" si="19"/>
        <v>0.700035248501939</v>
      </c>
      <c r="F1238" s="287"/>
      <c r="H1238" s="281"/>
    </row>
    <row r="1239" s="240" customFormat="1" spans="2:8">
      <c r="B1239" s="287" t="s">
        <v>986</v>
      </c>
      <c r="C1239" s="285">
        <v>0</v>
      </c>
      <c r="D1239" s="285">
        <v>0</v>
      </c>
      <c r="E1239" s="286" t="e">
        <f t="shared" si="19"/>
        <v>#DIV/0!</v>
      </c>
      <c r="F1239" s="287"/>
      <c r="H1239" s="281"/>
    </row>
    <row r="1240" s="240" customFormat="1" spans="2:8">
      <c r="B1240" s="287" t="s">
        <v>987</v>
      </c>
      <c r="C1240" s="285">
        <v>3751</v>
      </c>
      <c r="D1240" s="285">
        <v>2626</v>
      </c>
      <c r="E1240" s="286">
        <f t="shared" si="19"/>
        <v>0.700079978672354</v>
      </c>
      <c r="F1240" s="287"/>
      <c r="H1240" s="281"/>
    </row>
    <row r="1241" s="240" customFormat="1" spans="2:8">
      <c r="B1241" s="287" t="s">
        <v>988</v>
      </c>
      <c r="C1241" s="285">
        <v>0</v>
      </c>
      <c r="D1241" s="285">
        <v>0</v>
      </c>
      <c r="E1241" s="286" t="e">
        <f t="shared" si="19"/>
        <v>#DIV/0!</v>
      </c>
      <c r="F1241" s="287"/>
      <c r="H1241" s="281"/>
    </row>
    <row r="1242" s="240" customFormat="1" spans="2:8">
      <c r="B1242" s="287" t="s">
        <v>989</v>
      </c>
      <c r="C1242" s="285">
        <v>81</v>
      </c>
      <c r="D1242" s="285">
        <v>57</v>
      </c>
      <c r="E1242" s="286">
        <f t="shared" si="19"/>
        <v>0.703703703703704</v>
      </c>
      <c r="F1242" s="287"/>
      <c r="H1242" s="281"/>
    </row>
    <row r="1243" s="240" customFormat="1" spans="2:8">
      <c r="B1243" s="287" t="s">
        <v>990</v>
      </c>
      <c r="C1243" s="285">
        <v>6156</v>
      </c>
      <c r="D1243" s="285">
        <v>4309</v>
      </c>
      <c r="E1243" s="286">
        <f t="shared" si="19"/>
        <v>0.69996751137102</v>
      </c>
      <c r="F1243" s="287"/>
      <c r="H1243" s="281"/>
    </row>
    <row r="1244" s="240" customFormat="1" spans="1:7">
      <c r="A1244" s="240">
        <v>5</v>
      </c>
      <c r="B1244" s="290" t="s">
        <v>991</v>
      </c>
      <c r="C1244" s="285">
        <v>0</v>
      </c>
      <c r="D1244" s="285">
        <v>0</v>
      </c>
      <c r="E1244" s="286" t="e">
        <f t="shared" si="19"/>
        <v>#DIV/0!</v>
      </c>
      <c r="F1244" s="287"/>
      <c r="G1244" s="289"/>
    </row>
    <row r="1245" s="240" customFormat="1" spans="2:8">
      <c r="B1245" s="287" t="s">
        <v>992</v>
      </c>
      <c r="C1245" s="285">
        <v>0</v>
      </c>
      <c r="D1245" s="285">
        <v>0</v>
      </c>
      <c r="E1245" s="286" t="e">
        <f t="shared" si="19"/>
        <v>#DIV/0!</v>
      </c>
      <c r="F1245" s="287"/>
      <c r="H1245" s="281"/>
    </row>
    <row r="1246" s="240" customFormat="1" spans="2:8">
      <c r="B1246" s="287" t="s">
        <v>993</v>
      </c>
      <c r="C1246" s="285">
        <v>0</v>
      </c>
      <c r="D1246" s="285">
        <v>0</v>
      </c>
      <c r="E1246" s="286" t="e">
        <f t="shared" si="19"/>
        <v>#DIV/0!</v>
      </c>
      <c r="F1246" s="287"/>
      <c r="H1246" s="281"/>
    </row>
    <row r="1247" s="240" customFormat="1" spans="2:8">
      <c r="B1247" s="287" t="s">
        <v>994</v>
      </c>
      <c r="C1247" s="285">
        <v>0</v>
      </c>
      <c r="D1247" s="285">
        <v>0</v>
      </c>
      <c r="E1247" s="286" t="e">
        <f t="shared" si="19"/>
        <v>#DIV/0!</v>
      </c>
      <c r="F1247" s="287"/>
      <c r="H1247" s="281"/>
    </row>
    <row r="1248" s="240" customFormat="1" spans="1:7">
      <c r="A1248" s="240">
        <v>5</v>
      </c>
      <c r="B1248" s="290" t="s">
        <v>995</v>
      </c>
      <c r="C1248" s="285">
        <v>4508</v>
      </c>
      <c r="D1248" s="285">
        <v>3156</v>
      </c>
      <c r="E1248" s="286">
        <f t="shared" si="19"/>
        <v>0.700088731144632</v>
      </c>
      <c r="F1248" s="287"/>
      <c r="G1248" s="289"/>
    </row>
    <row r="1249" s="240" customFormat="1" spans="2:8">
      <c r="B1249" s="287" t="s">
        <v>996</v>
      </c>
      <c r="C1249" s="285">
        <v>0</v>
      </c>
      <c r="D1249" s="285">
        <v>0</v>
      </c>
      <c r="E1249" s="286" t="e">
        <f t="shared" si="19"/>
        <v>#DIV/0!</v>
      </c>
      <c r="F1249" s="287"/>
      <c r="H1249" s="281"/>
    </row>
    <row r="1250" s="240" customFormat="1" spans="2:8">
      <c r="B1250" s="287" t="s">
        <v>997</v>
      </c>
      <c r="C1250" s="285">
        <v>0</v>
      </c>
      <c r="D1250" s="285">
        <v>0</v>
      </c>
      <c r="E1250" s="286" t="e">
        <f t="shared" si="19"/>
        <v>#DIV/0!</v>
      </c>
      <c r="F1250" s="287"/>
      <c r="H1250" s="281"/>
    </row>
    <row r="1251" s="240" customFormat="1" spans="2:8">
      <c r="B1251" s="287" t="s">
        <v>998</v>
      </c>
      <c r="C1251" s="285">
        <v>4508</v>
      </c>
      <c r="D1251" s="285">
        <v>3156</v>
      </c>
      <c r="E1251" s="286">
        <f t="shared" si="19"/>
        <v>0.700088731144632</v>
      </c>
      <c r="F1251" s="287"/>
      <c r="H1251" s="281"/>
    </row>
    <row r="1252" s="240" customFormat="1" spans="1:6">
      <c r="A1252" s="240">
        <v>3</v>
      </c>
      <c r="B1252" s="284" t="s">
        <v>999</v>
      </c>
      <c r="C1252" s="285">
        <v>5450</v>
      </c>
      <c r="D1252" s="285">
        <v>4217</v>
      </c>
      <c r="E1252" s="286">
        <f t="shared" si="19"/>
        <v>0.773761467889908</v>
      </c>
      <c r="F1252" s="287"/>
    </row>
    <row r="1253" s="240" customFormat="1" spans="1:7">
      <c r="A1253" s="240">
        <v>5</v>
      </c>
      <c r="B1253" s="290" t="s">
        <v>1000</v>
      </c>
      <c r="C1253" s="285">
        <v>2986</v>
      </c>
      <c r="D1253" s="285">
        <v>2492</v>
      </c>
      <c r="E1253" s="286">
        <f t="shared" si="19"/>
        <v>0.83456128600134</v>
      </c>
      <c r="F1253" s="287"/>
      <c r="G1253" s="289"/>
    </row>
    <row r="1254" s="240" customFormat="1" spans="2:8">
      <c r="B1254" s="287" t="s">
        <v>44</v>
      </c>
      <c r="C1254" s="285">
        <v>301</v>
      </c>
      <c r="D1254" s="285">
        <v>211</v>
      </c>
      <c r="E1254" s="286">
        <f t="shared" si="19"/>
        <v>0.700996677740864</v>
      </c>
      <c r="F1254" s="287"/>
      <c r="H1254" s="281"/>
    </row>
    <row r="1255" s="240" customFormat="1" spans="2:8">
      <c r="B1255" s="287" t="s">
        <v>45</v>
      </c>
      <c r="C1255" s="285">
        <v>0</v>
      </c>
      <c r="D1255" s="285">
        <v>0</v>
      </c>
      <c r="E1255" s="286" t="e">
        <f t="shared" si="19"/>
        <v>#DIV/0!</v>
      </c>
      <c r="F1255" s="287"/>
      <c r="H1255" s="281"/>
    </row>
    <row r="1256" s="240" customFormat="1" spans="2:8">
      <c r="B1256" s="287" t="s">
        <v>46</v>
      </c>
      <c r="C1256" s="285">
        <v>0</v>
      </c>
      <c r="D1256" s="285">
        <v>0</v>
      </c>
      <c r="E1256" s="286" t="e">
        <f t="shared" si="19"/>
        <v>#DIV/0!</v>
      </c>
      <c r="F1256" s="287"/>
      <c r="H1256" s="281"/>
    </row>
    <row r="1257" s="240" customFormat="1" spans="2:8">
      <c r="B1257" s="287" t="s">
        <v>1001</v>
      </c>
      <c r="C1257" s="285">
        <v>0</v>
      </c>
      <c r="D1257" s="285">
        <v>0</v>
      </c>
      <c r="E1257" s="286" t="e">
        <f t="shared" si="19"/>
        <v>#DIV/0!</v>
      </c>
      <c r="F1257" s="287"/>
      <c r="H1257" s="281"/>
    </row>
    <row r="1258" s="240" customFormat="1" spans="2:8">
      <c r="B1258" s="287" t="s">
        <v>1002</v>
      </c>
      <c r="C1258" s="285">
        <v>0</v>
      </c>
      <c r="D1258" s="285">
        <v>0</v>
      </c>
      <c r="E1258" s="286" t="e">
        <f t="shared" si="19"/>
        <v>#DIV/0!</v>
      </c>
      <c r="F1258" s="287"/>
      <c r="H1258" s="281"/>
    </row>
    <row r="1259" s="240" customFormat="1" spans="2:8">
      <c r="B1259" s="287" t="s">
        <v>1003</v>
      </c>
      <c r="C1259" s="285">
        <v>3</v>
      </c>
      <c r="D1259" s="285">
        <v>3</v>
      </c>
      <c r="E1259" s="286">
        <f t="shared" si="19"/>
        <v>1</v>
      </c>
      <c r="F1259" s="287"/>
      <c r="H1259" s="281"/>
    </row>
    <row r="1260" s="240" customFormat="1" spans="2:8">
      <c r="B1260" s="287" t="s">
        <v>1004</v>
      </c>
      <c r="C1260" s="285">
        <v>0</v>
      </c>
      <c r="D1260" s="285">
        <v>0</v>
      </c>
      <c r="E1260" s="286" t="e">
        <f t="shared" si="19"/>
        <v>#DIV/0!</v>
      </c>
      <c r="F1260" s="287"/>
      <c r="H1260" s="281"/>
    </row>
    <row r="1261" s="240" customFormat="1" spans="2:8">
      <c r="B1261" s="287" t="s">
        <v>1005</v>
      </c>
      <c r="C1261" s="285">
        <v>0</v>
      </c>
      <c r="D1261" s="285">
        <v>0</v>
      </c>
      <c r="E1261" s="286" t="e">
        <f t="shared" si="19"/>
        <v>#DIV/0!</v>
      </c>
      <c r="F1261" s="287"/>
      <c r="H1261" s="281"/>
    </row>
    <row r="1262" s="240" customFormat="1" spans="2:8">
      <c r="B1262" s="287" t="s">
        <v>1006</v>
      </c>
      <c r="C1262" s="285">
        <v>0</v>
      </c>
      <c r="D1262" s="285">
        <v>0</v>
      </c>
      <c r="E1262" s="286" t="e">
        <f t="shared" si="19"/>
        <v>#DIV/0!</v>
      </c>
      <c r="F1262" s="287"/>
      <c r="H1262" s="281"/>
    </row>
    <row r="1263" s="240" customFormat="1" spans="2:8">
      <c r="B1263" s="287" t="s">
        <v>1007</v>
      </c>
      <c r="C1263" s="285">
        <v>0</v>
      </c>
      <c r="D1263" s="285">
        <v>0</v>
      </c>
      <c r="E1263" s="286" t="e">
        <f t="shared" si="19"/>
        <v>#DIV/0!</v>
      </c>
      <c r="F1263" s="287"/>
      <c r="H1263" s="281"/>
    </row>
    <row r="1264" s="240" customFormat="1" spans="2:8">
      <c r="B1264" s="287" t="s">
        <v>1008</v>
      </c>
      <c r="C1264" s="285">
        <v>114</v>
      </c>
      <c r="D1264" s="285">
        <v>80</v>
      </c>
      <c r="E1264" s="286">
        <f t="shared" si="19"/>
        <v>0.701754385964912</v>
      </c>
      <c r="F1264" s="287"/>
      <c r="H1264" s="281"/>
    </row>
    <row r="1265" s="240" customFormat="1" spans="2:8">
      <c r="B1265" s="287" t="s">
        <v>1009</v>
      </c>
      <c r="C1265" s="285">
        <v>0</v>
      </c>
      <c r="D1265" s="285">
        <v>0</v>
      </c>
      <c r="E1265" s="286" t="e">
        <f t="shared" si="19"/>
        <v>#DIV/0!</v>
      </c>
      <c r="F1265" s="287"/>
      <c r="H1265" s="281"/>
    </row>
    <row r="1266" s="240" customFormat="1" spans="2:8">
      <c r="B1266" s="287" t="s">
        <v>53</v>
      </c>
      <c r="C1266" s="285">
        <v>0</v>
      </c>
      <c r="D1266" s="285">
        <v>0</v>
      </c>
      <c r="E1266" s="286" t="e">
        <f t="shared" si="19"/>
        <v>#DIV/0!</v>
      </c>
      <c r="F1266" s="287"/>
      <c r="H1266" s="281"/>
    </row>
    <row r="1267" s="240" customFormat="1" spans="2:8">
      <c r="B1267" s="287" t="s">
        <v>1010</v>
      </c>
      <c r="C1267" s="285">
        <v>2568</v>
      </c>
      <c r="D1267" s="285">
        <v>2198</v>
      </c>
      <c r="E1267" s="286">
        <f t="shared" si="19"/>
        <v>0.855919003115265</v>
      </c>
      <c r="F1267" s="287"/>
      <c r="H1267" s="281"/>
    </row>
    <row r="1268" s="240" customFormat="1" spans="1:7">
      <c r="A1268" s="240">
        <v>5</v>
      </c>
      <c r="B1268" s="290" t="s">
        <v>1011</v>
      </c>
      <c r="C1268" s="285">
        <v>0</v>
      </c>
      <c r="D1268" s="285">
        <v>0</v>
      </c>
      <c r="E1268" s="286" t="e">
        <f t="shared" si="19"/>
        <v>#DIV/0!</v>
      </c>
      <c r="F1268" s="287"/>
      <c r="G1268" s="289"/>
    </row>
    <row r="1269" s="240" customFormat="1" spans="2:8">
      <c r="B1269" s="287" t="s">
        <v>44</v>
      </c>
      <c r="C1269" s="285">
        <v>0</v>
      </c>
      <c r="D1269" s="285">
        <v>0</v>
      </c>
      <c r="E1269" s="286" t="e">
        <f t="shared" si="19"/>
        <v>#DIV/0!</v>
      </c>
      <c r="F1269" s="287"/>
      <c r="H1269" s="281"/>
    </row>
    <row r="1270" s="240" customFormat="1" spans="2:8">
      <c r="B1270" s="287" t="s">
        <v>45</v>
      </c>
      <c r="C1270" s="285">
        <v>0</v>
      </c>
      <c r="D1270" s="285">
        <v>0</v>
      </c>
      <c r="E1270" s="286" t="e">
        <f t="shared" si="19"/>
        <v>#DIV/0!</v>
      </c>
      <c r="F1270" s="287"/>
      <c r="H1270" s="281"/>
    </row>
    <row r="1271" s="240" customFormat="1" spans="2:8">
      <c r="B1271" s="287" t="s">
        <v>46</v>
      </c>
      <c r="C1271" s="285">
        <v>0</v>
      </c>
      <c r="D1271" s="285">
        <v>0</v>
      </c>
      <c r="E1271" s="286" t="e">
        <f t="shared" si="19"/>
        <v>#DIV/0!</v>
      </c>
      <c r="F1271" s="287"/>
      <c r="H1271" s="281"/>
    </row>
    <row r="1272" s="240" customFormat="1" spans="2:8">
      <c r="B1272" s="287" t="s">
        <v>1012</v>
      </c>
      <c r="C1272" s="285">
        <v>0</v>
      </c>
      <c r="D1272" s="285">
        <v>0</v>
      </c>
      <c r="E1272" s="286" t="e">
        <f t="shared" si="19"/>
        <v>#DIV/0!</v>
      </c>
      <c r="F1272" s="284"/>
      <c r="H1272" s="281"/>
    </row>
    <row r="1273" s="240" customFormat="1" spans="2:8">
      <c r="B1273" s="287" t="s">
        <v>1013</v>
      </c>
      <c r="C1273" s="285">
        <v>0</v>
      </c>
      <c r="D1273" s="285">
        <v>0</v>
      </c>
      <c r="E1273" s="286" t="e">
        <f t="shared" si="19"/>
        <v>#DIV/0!</v>
      </c>
      <c r="F1273" s="292"/>
      <c r="H1273" s="281"/>
    </row>
    <row r="1274" s="240" customFormat="1" spans="2:8">
      <c r="B1274" s="287" t="s">
        <v>1014</v>
      </c>
      <c r="C1274" s="285">
        <v>0</v>
      </c>
      <c r="D1274" s="285">
        <v>0</v>
      </c>
      <c r="E1274" s="286" t="e">
        <f t="shared" si="19"/>
        <v>#DIV/0!</v>
      </c>
      <c r="F1274" s="292"/>
      <c r="H1274" s="281"/>
    </row>
    <row r="1275" s="240" customFormat="1" spans="2:8">
      <c r="B1275" s="287" t="s">
        <v>1015</v>
      </c>
      <c r="C1275" s="285">
        <v>0</v>
      </c>
      <c r="D1275" s="285">
        <v>0</v>
      </c>
      <c r="E1275" s="286" t="e">
        <f t="shared" si="19"/>
        <v>#DIV/0!</v>
      </c>
      <c r="F1275" s="292"/>
      <c r="H1275" s="281"/>
    </row>
    <row r="1276" s="240" customFormat="1" spans="2:8">
      <c r="B1276" s="287" t="s">
        <v>1016</v>
      </c>
      <c r="C1276" s="285">
        <v>0</v>
      </c>
      <c r="D1276" s="285">
        <v>0</v>
      </c>
      <c r="E1276" s="286" t="e">
        <f t="shared" si="19"/>
        <v>#DIV/0!</v>
      </c>
      <c r="F1276" s="292"/>
      <c r="H1276" s="281"/>
    </row>
    <row r="1277" s="240" customFormat="1" spans="2:8">
      <c r="B1277" s="287" t="s">
        <v>1017</v>
      </c>
      <c r="C1277" s="285">
        <v>0</v>
      </c>
      <c r="D1277" s="285">
        <v>0</v>
      </c>
      <c r="E1277" s="286" t="e">
        <f t="shared" si="19"/>
        <v>#DIV/0!</v>
      </c>
      <c r="F1277" s="292"/>
      <c r="H1277" s="281"/>
    </row>
    <row r="1278" s="240" customFormat="1" spans="2:8">
      <c r="B1278" s="287" t="s">
        <v>1018</v>
      </c>
      <c r="C1278" s="285">
        <v>0</v>
      </c>
      <c r="D1278" s="285">
        <v>0</v>
      </c>
      <c r="E1278" s="286" t="e">
        <f t="shared" si="19"/>
        <v>#DIV/0!</v>
      </c>
      <c r="F1278" s="292"/>
      <c r="H1278" s="281"/>
    </row>
    <row r="1279" s="240" customFormat="1" spans="2:8">
      <c r="B1279" s="287" t="s">
        <v>1019</v>
      </c>
      <c r="C1279" s="285">
        <v>0</v>
      </c>
      <c r="D1279" s="285">
        <v>0</v>
      </c>
      <c r="E1279" s="286" t="e">
        <f t="shared" si="19"/>
        <v>#DIV/0!</v>
      </c>
      <c r="F1279" s="292"/>
      <c r="H1279" s="281"/>
    </row>
    <row r="1280" s="240" customFormat="1" spans="2:8">
      <c r="B1280" s="287" t="s">
        <v>53</v>
      </c>
      <c r="C1280" s="285">
        <v>0</v>
      </c>
      <c r="D1280" s="285">
        <v>0</v>
      </c>
      <c r="E1280" s="286" t="e">
        <f t="shared" si="19"/>
        <v>#DIV/0!</v>
      </c>
      <c r="F1280" s="292"/>
      <c r="H1280" s="281"/>
    </row>
    <row r="1281" s="240" customFormat="1" spans="2:8">
      <c r="B1281" s="287" t="s">
        <v>1020</v>
      </c>
      <c r="C1281" s="285">
        <v>0</v>
      </c>
      <c r="D1281" s="285">
        <v>0</v>
      </c>
      <c r="E1281" s="286" t="e">
        <f t="shared" si="19"/>
        <v>#DIV/0!</v>
      </c>
      <c r="F1281" s="292"/>
      <c r="H1281" s="281"/>
    </row>
    <row r="1282" s="240" customFormat="1" spans="1:7">
      <c r="A1282" s="240">
        <v>5</v>
      </c>
      <c r="B1282" s="290" t="s">
        <v>1021</v>
      </c>
      <c r="C1282" s="285">
        <v>0</v>
      </c>
      <c r="D1282" s="285">
        <v>0</v>
      </c>
      <c r="E1282" s="286" t="e">
        <f t="shared" si="19"/>
        <v>#DIV/0!</v>
      </c>
      <c r="F1282" s="292"/>
      <c r="G1282" s="289"/>
    </row>
    <row r="1283" s="240" customFormat="1" spans="2:8">
      <c r="B1283" s="287" t="s">
        <v>1022</v>
      </c>
      <c r="C1283" s="285">
        <v>0</v>
      </c>
      <c r="D1283" s="285">
        <v>0</v>
      </c>
      <c r="E1283" s="286" t="e">
        <f t="shared" si="19"/>
        <v>#DIV/0!</v>
      </c>
      <c r="F1283" s="292"/>
      <c r="H1283" s="281"/>
    </row>
    <row r="1284" s="240" customFormat="1" spans="2:8">
      <c r="B1284" s="287" t="s">
        <v>1023</v>
      </c>
      <c r="C1284" s="285">
        <v>0</v>
      </c>
      <c r="D1284" s="285">
        <v>0</v>
      </c>
      <c r="E1284" s="286" t="e">
        <f t="shared" si="19"/>
        <v>#DIV/0!</v>
      </c>
      <c r="F1284" s="292"/>
      <c r="H1284" s="281"/>
    </row>
    <row r="1285" s="240" customFormat="1" spans="2:8">
      <c r="B1285" s="287" t="s">
        <v>1024</v>
      </c>
      <c r="C1285" s="285">
        <v>0</v>
      </c>
      <c r="D1285" s="285">
        <v>0</v>
      </c>
      <c r="E1285" s="286" t="e">
        <f t="shared" ref="E1285:E1348" si="20">D1285/C1285</f>
        <v>#DIV/0!</v>
      </c>
      <c r="F1285" s="292"/>
      <c r="H1285" s="281"/>
    </row>
    <row r="1286" s="240" customFormat="1" spans="2:8">
      <c r="B1286" s="287" t="s">
        <v>1025</v>
      </c>
      <c r="C1286" s="285">
        <v>0</v>
      </c>
      <c r="D1286" s="285">
        <v>0</v>
      </c>
      <c r="E1286" s="286" t="e">
        <f t="shared" si="20"/>
        <v>#DIV/0!</v>
      </c>
      <c r="F1286" s="292"/>
      <c r="H1286" s="281"/>
    </row>
    <row r="1287" s="240" customFormat="1" spans="1:7">
      <c r="A1287" s="240">
        <v>5</v>
      </c>
      <c r="B1287" s="290" t="s">
        <v>1026</v>
      </c>
      <c r="C1287" s="285">
        <v>2464</v>
      </c>
      <c r="D1287" s="285">
        <v>1725</v>
      </c>
      <c r="E1287" s="286">
        <f t="shared" si="20"/>
        <v>0.700081168831169</v>
      </c>
      <c r="F1287" s="292"/>
      <c r="G1287" s="289"/>
    </row>
    <row r="1288" s="240" customFormat="1" spans="2:8">
      <c r="B1288" s="287" t="s">
        <v>1027</v>
      </c>
      <c r="C1288" s="285">
        <v>0</v>
      </c>
      <c r="D1288" s="285">
        <v>0</v>
      </c>
      <c r="E1288" s="286" t="e">
        <f t="shared" si="20"/>
        <v>#DIV/0!</v>
      </c>
      <c r="F1288" s="292"/>
      <c r="H1288" s="281"/>
    </row>
    <row r="1289" s="240" customFormat="1" spans="2:8">
      <c r="B1289" s="287" t="s">
        <v>1028</v>
      </c>
      <c r="C1289" s="285">
        <v>0</v>
      </c>
      <c r="D1289" s="285">
        <v>0</v>
      </c>
      <c r="E1289" s="286" t="e">
        <f t="shared" si="20"/>
        <v>#DIV/0!</v>
      </c>
      <c r="F1289" s="292"/>
      <c r="H1289" s="281"/>
    </row>
    <row r="1290" s="240" customFormat="1" spans="2:8">
      <c r="B1290" s="287" t="s">
        <v>1029</v>
      </c>
      <c r="C1290" s="285">
        <v>0</v>
      </c>
      <c r="D1290" s="285">
        <v>0</v>
      </c>
      <c r="E1290" s="286" t="e">
        <f t="shared" si="20"/>
        <v>#DIV/0!</v>
      </c>
      <c r="F1290" s="292"/>
      <c r="H1290" s="281"/>
    </row>
    <row r="1291" s="240" customFormat="1" spans="2:8">
      <c r="B1291" s="287" t="s">
        <v>1030</v>
      </c>
      <c r="C1291" s="285">
        <v>0</v>
      </c>
      <c r="D1291" s="285">
        <v>0</v>
      </c>
      <c r="E1291" s="286" t="e">
        <f t="shared" si="20"/>
        <v>#DIV/0!</v>
      </c>
      <c r="F1291" s="292"/>
      <c r="H1291" s="281"/>
    </row>
    <row r="1292" s="240" customFormat="1" spans="2:8">
      <c r="B1292" s="287" t="s">
        <v>1031</v>
      </c>
      <c r="C1292" s="285">
        <v>2464</v>
      </c>
      <c r="D1292" s="285">
        <v>1725</v>
      </c>
      <c r="E1292" s="286">
        <f t="shared" si="20"/>
        <v>0.700081168831169</v>
      </c>
      <c r="F1292" s="292"/>
      <c r="H1292" s="281"/>
    </row>
    <row r="1293" s="240" customFormat="1" spans="1:7">
      <c r="A1293" s="240">
        <v>5</v>
      </c>
      <c r="B1293" s="290" t="s">
        <v>1032</v>
      </c>
      <c r="C1293" s="285">
        <v>0</v>
      </c>
      <c r="D1293" s="285">
        <v>0</v>
      </c>
      <c r="E1293" s="286" t="e">
        <f t="shared" si="20"/>
        <v>#DIV/0!</v>
      </c>
      <c r="F1293" s="292"/>
      <c r="G1293" s="289"/>
    </row>
    <row r="1294" s="240" customFormat="1" spans="2:8">
      <c r="B1294" s="287" t="s">
        <v>1033</v>
      </c>
      <c r="C1294" s="285">
        <v>0</v>
      </c>
      <c r="D1294" s="285">
        <v>0</v>
      </c>
      <c r="E1294" s="286" t="e">
        <f t="shared" si="20"/>
        <v>#DIV/0!</v>
      </c>
      <c r="F1294" s="292"/>
      <c r="H1294" s="281"/>
    </row>
    <row r="1295" s="240" customFormat="1" spans="2:8">
      <c r="B1295" s="287" t="s">
        <v>1034</v>
      </c>
      <c r="C1295" s="285">
        <v>0</v>
      </c>
      <c r="D1295" s="285">
        <v>0</v>
      </c>
      <c r="E1295" s="286" t="e">
        <f t="shared" si="20"/>
        <v>#DIV/0!</v>
      </c>
      <c r="F1295" s="292"/>
      <c r="H1295" s="281"/>
    </row>
    <row r="1296" s="240" customFormat="1" spans="2:8">
      <c r="B1296" s="287" t="s">
        <v>1035</v>
      </c>
      <c r="C1296" s="285">
        <v>0</v>
      </c>
      <c r="D1296" s="285">
        <v>0</v>
      </c>
      <c r="E1296" s="286" t="e">
        <f t="shared" si="20"/>
        <v>#DIV/0!</v>
      </c>
      <c r="F1296" s="292"/>
      <c r="H1296" s="281"/>
    </row>
    <row r="1297" s="240" customFormat="1" spans="2:8">
      <c r="B1297" s="287" t="s">
        <v>1036</v>
      </c>
      <c r="C1297" s="285">
        <v>0</v>
      </c>
      <c r="D1297" s="285">
        <v>0</v>
      </c>
      <c r="E1297" s="286" t="e">
        <f t="shared" si="20"/>
        <v>#DIV/0!</v>
      </c>
      <c r="F1297" s="292"/>
      <c r="H1297" s="281"/>
    </row>
    <row r="1298" s="240" customFormat="1" spans="2:8">
      <c r="B1298" s="287" t="s">
        <v>1037</v>
      </c>
      <c r="C1298" s="285">
        <v>0</v>
      </c>
      <c r="D1298" s="285">
        <v>0</v>
      </c>
      <c r="E1298" s="286" t="e">
        <f t="shared" si="20"/>
        <v>#DIV/0!</v>
      </c>
      <c r="F1298" s="292"/>
      <c r="H1298" s="281"/>
    </row>
    <row r="1299" s="240" customFormat="1" spans="2:8">
      <c r="B1299" s="287" t="s">
        <v>1038</v>
      </c>
      <c r="C1299" s="285">
        <v>0</v>
      </c>
      <c r="D1299" s="285">
        <v>0</v>
      </c>
      <c r="E1299" s="286" t="e">
        <f t="shared" si="20"/>
        <v>#DIV/0!</v>
      </c>
      <c r="F1299" s="292"/>
      <c r="H1299" s="281"/>
    </row>
    <row r="1300" s="240" customFormat="1" spans="2:8">
      <c r="B1300" s="287" t="s">
        <v>1039</v>
      </c>
      <c r="C1300" s="285">
        <v>0</v>
      </c>
      <c r="D1300" s="285">
        <v>0</v>
      </c>
      <c r="E1300" s="286" t="e">
        <f t="shared" si="20"/>
        <v>#DIV/0!</v>
      </c>
      <c r="F1300" s="292"/>
      <c r="H1300" s="281"/>
    </row>
    <row r="1301" s="240" customFormat="1" spans="2:8">
      <c r="B1301" s="287" t="s">
        <v>1040</v>
      </c>
      <c r="C1301" s="285">
        <v>0</v>
      </c>
      <c r="D1301" s="285">
        <v>0</v>
      </c>
      <c r="E1301" s="286" t="e">
        <f t="shared" si="20"/>
        <v>#DIV/0!</v>
      </c>
      <c r="F1301" s="292"/>
      <c r="H1301" s="281"/>
    </row>
    <row r="1302" s="240" customFormat="1" spans="2:8">
      <c r="B1302" s="287" t="s">
        <v>1041</v>
      </c>
      <c r="C1302" s="285">
        <v>0</v>
      </c>
      <c r="D1302" s="285">
        <v>0</v>
      </c>
      <c r="E1302" s="286" t="e">
        <f t="shared" si="20"/>
        <v>#DIV/0!</v>
      </c>
      <c r="F1302" s="292"/>
      <c r="H1302" s="281"/>
    </row>
    <row r="1303" s="240" customFormat="1" spans="2:8">
      <c r="B1303" s="287" t="s">
        <v>1042</v>
      </c>
      <c r="C1303" s="285">
        <v>0</v>
      </c>
      <c r="D1303" s="285">
        <v>0</v>
      </c>
      <c r="E1303" s="286" t="e">
        <f t="shared" si="20"/>
        <v>#DIV/0!</v>
      </c>
      <c r="F1303" s="292"/>
      <c r="H1303" s="281"/>
    </row>
    <row r="1304" s="240" customFormat="1" spans="2:8">
      <c r="B1304" s="287" t="s">
        <v>1043</v>
      </c>
      <c r="C1304" s="285">
        <v>0</v>
      </c>
      <c r="D1304" s="285">
        <v>0</v>
      </c>
      <c r="E1304" s="286" t="e">
        <f t="shared" si="20"/>
        <v>#DIV/0!</v>
      </c>
      <c r="F1304" s="292"/>
      <c r="H1304" s="281"/>
    </row>
    <row r="1305" s="240" customFormat="1" spans="1:6">
      <c r="A1305" s="240">
        <v>3</v>
      </c>
      <c r="B1305" s="284" t="s">
        <v>1044</v>
      </c>
      <c r="C1305" s="285">
        <v>1612</v>
      </c>
      <c r="D1305" s="285">
        <v>1130</v>
      </c>
      <c r="E1305" s="286">
        <f t="shared" si="20"/>
        <v>0.700992555831266</v>
      </c>
      <c r="F1305" s="292"/>
    </row>
    <row r="1306" s="240" customFormat="1" spans="1:7">
      <c r="A1306" s="240">
        <v>5</v>
      </c>
      <c r="B1306" s="290" t="s">
        <v>1045</v>
      </c>
      <c r="C1306" s="285">
        <v>239</v>
      </c>
      <c r="D1306" s="285">
        <v>167</v>
      </c>
      <c r="E1306" s="286">
        <f t="shared" si="20"/>
        <v>0.698744769874477</v>
      </c>
      <c r="F1306" s="292"/>
      <c r="G1306" s="289"/>
    </row>
    <row r="1307" s="240" customFormat="1" spans="2:8">
      <c r="B1307" s="287" t="s">
        <v>44</v>
      </c>
      <c r="C1307" s="285">
        <v>0</v>
      </c>
      <c r="D1307" s="285">
        <v>0</v>
      </c>
      <c r="E1307" s="286" t="e">
        <f t="shared" si="20"/>
        <v>#DIV/0!</v>
      </c>
      <c r="F1307" s="292"/>
      <c r="H1307" s="281"/>
    </row>
    <row r="1308" s="240" customFormat="1" spans="2:8">
      <c r="B1308" s="287" t="s">
        <v>45</v>
      </c>
      <c r="C1308" s="285">
        <v>0</v>
      </c>
      <c r="D1308" s="285">
        <v>0</v>
      </c>
      <c r="E1308" s="286" t="e">
        <f t="shared" si="20"/>
        <v>#DIV/0!</v>
      </c>
      <c r="F1308" s="292"/>
      <c r="H1308" s="281"/>
    </row>
    <row r="1309" s="240" customFormat="1" spans="2:8">
      <c r="B1309" s="287" t="s">
        <v>46</v>
      </c>
      <c r="C1309" s="285">
        <v>0</v>
      </c>
      <c r="D1309" s="285">
        <v>0</v>
      </c>
      <c r="E1309" s="286" t="e">
        <f t="shared" si="20"/>
        <v>#DIV/0!</v>
      </c>
      <c r="F1309" s="292"/>
      <c r="H1309" s="281"/>
    </row>
    <row r="1310" s="240" customFormat="1" spans="2:8">
      <c r="B1310" s="287" t="s">
        <v>1046</v>
      </c>
      <c r="C1310" s="285">
        <v>0</v>
      </c>
      <c r="D1310" s="285">
        <v>0</v>
      </c>
      <c r="E1310" s="286" t="e">
        <f t="shared" si="20"/>
        <v>#DIV/0!</v>
      </c>
      <c r="F1310" s="292"/>
      <c r="H1310" s="281"/>
    </row>
    <row r="1311" s="240" customFormat="1" spans="2:8">
      <c r="B1311" s="287" t="s">
        <v>1047</v>
      </c>
      <c r="C1311" s="285">
        <v>0</v>
      </c>
      <c r="D1311" s="285">
        <v>0</v>
      </c>
      <c r="E1311" s="286" t="e">
        <f t="shared" si="20"/>
        <v>#DIV/0!</v>
      </c>
      <c r="F1311" s="292"/>
      <c r="H1311" s="281"/>
    </row>
    <row r="1312" s="240" customFormat="1" spans="2:8">
      <c r="B1312" s="287" t="s">
        <v>1048</v>
      </c>
      <c r="C1312" s="285">
        <v>172</v>
      </c>
      <c r="D1312" s="285">
        <v>120</v>
      </c>
      <c r="E1312" s="286">
        <f t="shared" si="20"/>
        <v>0.697674418604651</v>
      </c>
      <c r="F1312" s="292"/>
      <c r="H1312" s="281"/>
    </row>
    <row r="1313" s="240" customFormat="1" spans="2:8">
      <c r="B1313" s="287" t="s">
        <v>1049</v>
      </c>
      <c r="C1313" s="285">
        <v>30</v>
      </c>
      <c r="D1313" s="285">
        <v>21</v>
      </c>
      <c r="E1313" s="286">
        <f t="shared" si="20"/>
        <v>0.7</v>
      </c>
      <c r="F1313" s="292"/>
      <c r="H1313" s="281"/>
    </row>
    <row r="1314" s="240" customFormat="1" spans="2:8">
      <c r="B1314" s="287" t="s">
        <v>1050</v>
      </c>
      <c r="C1314" s="285">
        <v>0</v>
      </c>
      <c r="D1314" s="285">
        <v>0</v>
      </c>
      <c r="E1314" s="286" t="e">
        <f t="shared" si="20"/>
        <v>#DIV/0!</v>
      </c>
      <c r="F1314" s="292"/>
      <c r="H1314" s="281"/>
    </row>
    <row r="1315" s="240" customFormat="1" spans="2:8">
      <c r="B1315" s="287" t="s">
        <v>1051</v>
      </c>
      <c r="C1315" s="285">
        <v>10</v>
      </c>
      <c r="D1315" s="285">
        <v>7</v>
      </c>
      <c r="E1315" s="286">
        <f t="shared" si="20"/>
        <v>0.7</v>
      </c>
      <c r="F1315" s="292"/>
      <c r="H1315" s="281"/>
    </row>
    <row r="1316" s="240" customFormat="1" spans="2:8">
      <c r="B1316" s="287" t="s">
        <v>53</v>
      </c>
      <c r="C1316" s="285">
        <v>0</v>
      </c>
      <c r="D1316" s="285">
        <v>0</v>
      </c>
      <c r="E1316" s="286" t="e">
        <f t="shared" si="20"/>
        <v>#DIV/0!</v>
      </c>
      <c r="F1316" s="292"/>
      <c r="H1316" s="281"/>
    </row>
    <row r="1317" s="240" customFormat="1" spans="2:8">
      <c r="B1317" s="287" t="s">
        <v>1052</v>
      </c>
      <c r="C1317" s="285">
        <v>27</v>
      </c>
      <c r="D1317" s="285">
        <v>19</v>
      </c>
      <c r="E1317" s="286">
        <f t="shared" si="20"/>
        <v>0.703703703703704</v>
      </c>
      <c r="F1317" s="292"/>
      <c r="H1317" s="281"/>
    </row>
    <row r="1318" s="240" customFormat="1" spans="1:7">
      <c r="A1318" s="240">
        <v>5</v>
      </c>
      <c r="B1318" s="290" t="s">
        <v>1053</v>
      </c>
      <c r="C1318" s="285">
        <v>723</v>
      </c>
      <c r="D1318" s="285">
        <v>507</v>
      </c>
      <c r="E1318" s="286">
        <f t="shared" si="20"/>
        <v>0.701244813278008</v>
      </c>
      <c r="F1318" s="292"/>
      <c r="G1318" s="289"/>
    </row>
    <row r="1319" s="240" customFormat="1" spans="2:8">
      <c r="B1319" s="287" t="s">
        <v>44</v>
      </c>
      <c r="C1319" s="285">
        <v>0</v>
      </c>
      <c r="D1319" s="285">
        <v>0</v>
      </c>
      <c r="E1319" s="286" t="e">
        <f t="shared" si="20"/>
        <v>#DIV/0!</v>
      </c>
      <c r="F1319" s="292"/>
      <c r="H1319" s="281"/>
    </row>
    <row r="1320" s="240" customFormat="1" spans="2:8">
      <c r="B1320" s="287" t="s">
        <v>45</v>
      </c>
      <c r="C1320" s="285">
        <v>0</v>
      </c>
      <c r="D1320" s="285">
        <v>0</v>
      </c>
      <c r="E1320" s="286" t="e">
        <f t="shared" si="20"/>
        <v>#DIV/0!</v>
      </c>
      <c r="F1320" s="292"/>
      <c r="H1320" s="281"/>
    </row>
    <row r="1321" s="240" customFormat="1" spans="2:8">
      <c r="B1321" s="287" t="s">
        <v>46</v>
      </c>
      <c r="C1321" s="285">
        <v>0</v>
      </c>
      <c r="D1321" s="285">
        <v>0</v>
      </c>
      <c r="E1321" s="286" t="e">
        <f t="shared" si="20"/>
        <v>#DIV/0!</v>
      </c>
      <c r="F1321" s="292"/>
      <c r="H1321" s="281"/>
    </row>
    <row r="1322" s="240" customFormat="1" spans="2:8">
      <c r="B1322" s="287" t="s">
        <v>1054</v>
      </c>
      <c r="C1322" s="285">
        <v>475</v>
      </c>
      <c r="D1322" s="285">
        <v>333</v>
      </c>
      <c r="E1322" s="286">
        <f t="shared" si="20"/>
        <v>0.701052631578947</v>
      </c>
      <c r="F1322" s="292"/>
      <c r="H1322" s="281"/>
    </row>
    <row r="1323" s="240" customFormat="1" spans="2:8">
      <c r="B1323" s="287" t="s">
        <v>1055</v>
      </c>
      <c r="C1323" s="285">
        <v>248</v>
      </c>
      <c r="D1323" s="285">
        <v>174</v>
      </c>
      <c r="E1323" s="286">
        <f t="shared" si="20"/>
        <v>0.701612903225806</v>
      </c>
      <c r="F1323" s="292"/>
      <c r="H1323" s="281"/>
    </row>
    <row r="1324" s="240" customFormat="1" spans="1:7">
      <c r="A1324" s="240">
        <v>5</v>
      </c>
      <c r="B1324" s="290" t="s">
        <v>1056</v>
      </c>
      <c r="C1324" s="285">
        <v>0</v>
      </c>
      <c r="D1324" s="285">
        <v>0</v>
      </c>
      <c r="E1324" s="286" t="e">
        <f t="shared" si="20"/>
        <v>#DIV/0!</v>
      </c>
      <c r="F1324" s="292"/>
      <c r="G1324" s="289"/>
    </row>
    <row r="1325" s="240" customFormat="1" spans="2:8">
      <c r="B1325" s="287" t="s">
        <v>44</v>
      </c>
      <c r="C1325" s="285">
        <v>0</v>
      </c>
      <c r="D1325" s="285">
        <v>0</v>
      </c>
      <c r="E1325" s="286" t="e">
        <f t="shared" si="20"/>
        <v>#DIV/0!</v>
      </c>
      <c r="F1325" s="292"/>
      <c r="H1325" s="281"/>
    </row>
    <row r="1326" s="240" customFormat="1" spans="2:8">
      <c r="B1326" s="287" t="s">
        <v>45</v>
      </c>
      <c r="C1326" s="285">
        <v>0</v>
      </c>
      <c r="D1326" s="285">
        <v>0</v>
      </c>
      <c r="E1326" s="286" t="e">
        <f t="shared" si="20"/>
        <v>#DIV/0!</v>
      </c>
      <c r="F1326" s="292"/>
      <c r="H1326" s="281"/>
    </row>
    <row r="1327" s="240" customFormat="1" spans="2:8">
      <c r="B1327" s="287" t="s">
        <v>46</v>
      </c>
      <c r="C1327" s="285">
        <v>0</v>
      </c>
      <c r="D1327" s="285">
        <v>0</v>
      </c>
      <c r="E1327" s="286" t="e">
        <f t="shared" si="20"/>
        <v>#DIV/0!</v>
      </c>
      <c r="F1327" s="292"/>
      <c r="H1327" s="281"/>
    </row>
    <row r="1328" s="240" customFormat="1" spans="2:8">
      <c r="B1328" s="287" t="s">
        <v>1057</v>
      </c>
      <c r="C1328" s="285">
        <v>0</v>
      </c>
      <c r="D1328" s="285">
        <v>0</v>
      </c>
      <c r="E1328" s="286" t="e">
        <f t="shared" si="20"/>
        <v>#DIV/0!</v>
      </c>
      <c r="F1328" s="292"/>
      <c r="H1328" s="281"/>
    </row>
    <row r="1329" s="240" customFormat="1" spans="2:8">
      <c r="B1329" s="287" t="s">
        <v>1058</v>
      </c>
      <c r="C1329" s="285">
        <v>0</v>
      </c>
      <c r="D1329" s="285">
        <v>0</v>
      </c>
      <c r="E1329" s="286" t="e">
        <f t="shared" si="20"/>
        <v>#DIV/0!</v>
      </c>
      <c r="F1329" s="292"/>
      <c r="H1329" s="281"/>
    </row>
    <row r="1330" s="240" customFormat="1" spans="1:7">
      <c r="A1330" s="240">
        <v>5</v>
      </c>
      <c r="B1330" s="290" t="s">
        <v>1059</v>
      </c>
      <c r="C1330" s="285">
        <v>0</v>
      </c>
      <c r="D1330" s="285">
        <v>0</v>
      </c>
      <c r="E1330" s="286" t="e">
        <f t="shared" si="20"/>
        <v>#DIV/0!</v>
      </c>
      <c r="F1330" s="292"/>
      <c r="G1330" s="289"/>
    </row>
    <row r="1331" s="240" customFormat="1" spans="2:8">
      <c r="B1331" s="287" t="s">
        <v>44</v>
      </c>
      <c r="C1331" s="285">
        <v>0</v>
      </c>
      <c r="D1331" s="285">
        <v>0</v>
      </c>
      <c r="E1331" s="286" t="e">
        <f t="shared" si="20"/>
        <v>#DIV/0!</v>
      </c>
      <c r="F1331" s="292"/>
      <c r="H1331" s="281"/>
    </row>
    <row r="1332" s="240" customFormat="1" spans="2:8">
      <c r="B1332" s="287" t="s">
        <v>45</v>
      </c>
      <c r="C1332" s="285">
        <v>0</v>
      </c>
      <c r="D1332" s="285">
        <v>0</v>
      </c>
      <c r="E1332" s="286" t="e">
        <f t="shared" si="20"/>
        <v>#DIV/0!</v>
      </c>
      <c r="F1332" s="292"/>
      <c r="H1332" s="281"/>
    </row>
    <row r="1333" s="240" customFormat="1" spans="2:8">
      <c r="B1333" s="287" t="s">
        <v>46</v>
      </c>
      <c r="C1333" s="285">
        <v>0</v>
      </c>
      <c r="D1333" s="285">
        <v>0</v>
      </c>
      <c r="E1333" s="286" t="e">
        <f t="shared" si="20"/>
        <v>#DIV/0!</v>
      </c>
      <c r="F1333" s="292"/>
      <c r="H1333" s="281"/>
    </row>
    <row r="1334" s="240" customFormat="1" spans="2:8">
      <c r="B1334" s="287" t="s">
        <v>1060</v>
      </c>
      <c r="C1334" s="285">
        <v>0</v>
      </c>
      <c r="D1334" s="285">
        <v>0</v>
      </c>
      <c r="E1334" s="286" t="e">
        <f t="shared" si="20"/>
        <v>#DIV/0!</v>
      </c>
      <c r="F1334" s="292"/>
      <c r="H1334" s="281"/>
    </row>
    <row r="1335" s="240" customFormat="1" spans="2:8">
      <c r="B1335" s="287" t="s">
        <v>1061</v>
      </c>
      <c r="C1335" s="285">
        <v>0</v>
      </c>
      <c r="D1335" s="285">
        <v>0</v>
      </c>
      <c r="E1335" s="286" t="e">
        <f t="shared" si="20"/>
        <v>#DIV/0!</v>
      </c>
      <c r="F1335" s="292"/>
      <c r="H1335" s="281"/>
    </row>
    <row r="1336" s="240" customFormat="1" spans="2:8">
      <c r="B1336" s="287" t="s">
        <v>53</v>
      </c>
      <c r="C1336" s="285">
        <v>0</v>
      </c>
      <c r="D1336" s="285">
        <v>0</v>
      </c>
      <c r="E1336" s="286" t="e">
        <f t="shared" si="20"/>
        <v>#DIV/0!</v>
      </c>
      <c r="F1336" s="292"/>
      <c r="H1336" s="281"/>
    </row>
    <row r="1337" s="240" customFormat="1" spans="2:8">
      <c r="B1337" s="287" t="s">
        <v>1062</v>
      </c>
      <c r="C1337" s="285">
        <v>0</v>
      </c>
      <c r="D1337" s="285">
        <v>0</v>
      </c>
      <c r="E1337" s="286" t="e">
        <f t="shared" si="20"/>
        <v>#DIV/0!</v>
      </c>
      <c r="F1337" s="292"/>
      <c r="H1337" s="281"/>
    </row>
    <row r="1338" s="240" customFormat="1" spans="1:7">
      <c r="A1338" s="240">
        <v>5</v>
      </c>
      <c r="B1338" s="290" t="s">
        <v>1063</v>
      </c>
      <c r="C1338" s="285">
        <v>0</v>
      </c>
      <c r="D1338" s="285">
        <v>0</v>
      </c>
      <c r="E1338" s="286" t="e">
        <f t="shared" si="20"/>
        <v>#DIV/0!</v>
      </c>
      <c r="F1338" s="292"/>
      <c r="G1338" s="289"/>
    </row>
    <row r="1339" s="240" customFormat="1" spans="2:8">
      <c r="B1339" s="287" t="s">
        <v>44</v>
      </c>
      <c r="C1339" s="285">
        <v>0</v>
      </c>
      <c r="D1339" s="285">
        <v>0</v>
      </c>
      <c r="E1339" s="286" t="e">
        <f t="shared" si="20"/>
        <v>#DIV/0!</v>
      </c>
      <c r="F1339" s="292"/>
      <c r="H1339" s="281"/>
    </row>
    <row r="1340" s="240" customFormat="1" spans="2:8">
      <c r="B1340" s="287" t="s">
        <v>45</v>
      </c>
      <c r="C1340" s="285">
        <v>0</v>
      </c>
      <c r="D1340" s="285">
        <v>0</v>
      </c>
      <c r="E1340" s="286" t="e">
        <f t="shared" si="20"/>
        <v>#DIV/0!</v>
      </c>
      <c r="F1340" s="292"/>
      <c r="H1340" s="281"/>
    </row>
    <row r="1341" s="240" customFormat="1" spans="2:8">
      <c r="B1341" s="287" t="s">
        <v>46</v>
      </c>
      <c r="C1341" s="285">
        <v>0</v>
      </c>
      <c r="D1341" s="285">
        <v>0</v>
      </c>
      <c r="E1341" s="286" t="e">
        <f t="shared" si="20"/>
        <v>#DIV/0!</v>
      </c>
      <c r="F1341" s="292"/>
      <c r="H1341" s="281"/>
    </row>
    <row r="1342" s="240" customFormat="1" spans="2:8">
      <c r="B1342" s="287" t="s">
        <v>1064</v>
      </c>
      <c r="C1342" s="285">
        <v>0</v>
      </c>
      <c r="D1342" s="285">
        <v>0</v>
      </c>
      <c r="E1342" s="286" t="e">
        <f t="shared" si="20"/>
        <v>#DIV/0!</v>
      </c>
      <c r="F1342" s="292"/>
      <c r="H1342" s="281"/>
    </row>
    <row r="1343" s="240" customFormat="1" spans="2:8">
      <c r="B1343" s="287" t="s">
        <v>1065</v>
      </c>
      <c r="C1343" s="285">
        <v>0</v>
      </c>
      <c r="D1343" s="285">
        <v>0</v>
      </c>
      <c r="E1343" s="286" t="e">
        <f t="shared" si="20"/>
        <v>#DIV/0!</v>
      </c>
      <c r="F1343" s="292"/>
      <c r="H1343" s="281"/>
    </row>
    <row r="1344" s="240" customFormat="1" spans="2:8">
      <c r="B1344" s="287" t="s">
        <v>1066</v>
      </c>
      <c r="C1344" s="285">
        <v>0</v>
      </c>
      <c r="D1344" s="285">
        <v>0</v>
      </c>
      <c r="E1344" s="286" t="e">
        <f t="shared" si="20"/>
        <v>#DIV/0!</v>
      </c>
      <c r="F1344" s="292"/>
      <c r="H1344" s="281"/>
    </row>
    <row r="1345" s="240" customFormat="1" spans="2:8">
      <c r="B1345" s="287" t="s">
        <v>1067</v>
      </c>
      <c r="C1345" s="285">
        <v>0</v>
      </c>
      <c r="D1345" s="285">
        <v>0</v>
      </c>
      <c r="E1345" s="286" t="e">
        <f t="shared" si="20"/>
        <v>#DIV/0!</v>
      </c>
      <c r="F1345" s="292"/>
      <c r="H1345" s="281"/>
    </row>
    <row r="1346" s="240" customFormat="1" spans="2:8">
      <c r="B1346" s="287" t="s">
        <v>1068</v>
      </c>
      <c r="C1346" s="285">
        <v>0</v>
      </c>
      <c r="D1346" s="285">
        <v>0</v>
      </c>
      <c r="E1346" s="286" t="e">
        <f t="shared" si="20"/>
        <v>#DIV/0!</v>
      </c>
      <c r="F1346" s="292"/>
      <c r="H1346" s="281"/>
    </row>
    <row r="1347" s="240" customFormat="1" spans="2:8">
      <c r="B1347" s="287" t="s">
        <v>1069</v>
      </c>
      <c r="C1347" s="285">
        <v>0</v>
      </c>
      <c r="D1347" s="285">
        <v>0</v>
      </c>
      <c r="E1347" s="286" t="e">
        <f t="shared" si="20"/>
        <v>#DIV/0!</v>
      </c>
      <c r="F1347" s="292"/>
      <c r="H1347" s="281"/>
    </row>
    <row r="1348" s="240" customFormat="1" spans="2:8">
      <c r="B1348" s="287" t="s">
        <v>1070</v>
      </c>
      <c r="C1348" s="285">
        <v>0</v>
      </c>
      <c r="D1348" s="285">
        <v>0</v>
      </c>
      <c r="E1348" s="286" t="e">
        <f t="shared" si="20"/>
        <v>#DIV/0!</v>
      </c>
      <c r="F1348" s="292"/>
      <c r="H1348" s="281"/>
    </row>
    <row r="1349" s="240" customFormat="1" spans="2:8">
      <c r="B1349" s="287" t="s">
        <v>1071</v>
      </c>
      <c r="C1349" s="285">
        <v>0</v>
      </c>
      <c r="D1349" s="285">
        <v>0</v>
      </c>
      <c r="E1349" s="286" t="e">
        <f t="shared" ref="E1349:E1378" si="21">D1349/C1349</f>
        <v>#DIV/0!</v>
      </c>
      <c r="F1349" s="292"/>
      <c r="H1349" s="281"/>
    </row>
    <row r="1350" s="240" customFormat="1" spans="2:8">
      <c r="B1350" s="287" t="s">
        <v>1072</v>
      </c>
      <c r="C1350" s="285">
        <v>0</v>
      </c>
      <c r="D1350" s="285">
        <v>0</v>
      </c>
      <c r="E1350" s="286" t="e">
        <f t="shared" si="21"/>
        <v>#DIV/0!</v>
      </c>
      <c r="F1350" s="292"/>
      <c r="H1350" s="281"/>
    </row>
    <row r="1351" s="240" customFormat="1" spans="1:7">
      <c r="A1351" s="240">
        <v>5</v>
      </c>
      <c r="B1351" s="290" t="s">
        <v>1073</v>
      </c>
      <c r="C1351" s="285">
        <v>20</v>
      </c>
      <c r="D1351" s="285">
        <v>14</v>
      </c>
      <c r="E1351" s="286">
        <f t="shared" si="21"/>
        <v>0.7</v>
      </c>
      <c r="F1351" s="292"/>
      <c r="G1351" s="289"/>
    </row>
    <row r="1352" s="240" customFormat="1" spans="2:8">
      <c r="B1352" s="287" t="s">
        <v>1074</v>
      </c>
      <c r="C1352" s="285">
        <v>20</v>
      </c>
      <c r="D1352" s="285">
        <v>14</v>
      </c>
      <c r="E1352" s="286">
        <f t="shared" si="21"/>
        <v>0.7</v>
      </c>
      <c r="F1352" s="292"/>
      <c r="H1352" s="281"/>
    </row>
    <row r="1353" s="240" customFormat="1" spans="2:8">
      <c r="B1353" s="287" t="s">
        <v>1075</v>
      </c>
      <c r="C1353" s="285">
        <v>0</v>
      </c>
      <c r="D1353" s="285">
        <v>0</v>
      </c>
      <c r="E1353" s="286" t="e">
        <f t="shared" si="21"/>
        <v>#DIV/0!</v>
      </c>
      <c r="F1353" s="292"/>
      <c r="H1353" s="281"/>
    </row>
    <row r="1354" s="240" customFormat="1" spans="2:8">
      <c r="B1354" s="287" t="s">
        <v>1076</v>
      </c>
      <c r="C1354" s="285">
        <v>0</v>
      </c>
      <c r="D1354" s="285">
        <v>0</v>
      </c>
      <c r="E1354" s="286" t="e">
        <f t="shared" si="21"/>
        <v>#DIV/0!</v>
      </c>
      <c r="F1354" s="292"/>
      <c r="H1354" s="281"/>
    </row>
    <row r="1355" s="240" customFormat="1" spans="1:7">
      <c r="A1355" s="240">
        <v>5</v>
      </c>
      <c r="B1355" s="290" t="s">
        <v>1077</v>
      </c>
      <c r="C1355" s="285">
        <v>195</v>
      </c>
      <c r="D1355" s="285">
        <v>137</v>
      </c>
      <c r="E1355" s="286">
        <f t="shared" si="21"/>
        <v>0.702564102564103</v>
      </c>
      <c r="F1355" s="292"/>
      <c r="G1355" s="289"/>
    </row>
    <row r="1356" s="240" customFormat="1" spans="2:8">
      <c r="B1356" s="287" t="s">
        <v>1078</v>
      </c>
      <c r="C1356" s="285">
        <v>0</v>
      </c>
      <c r="D1356" s="285">
        <v>0</v>
      </c>
      <c r="E1356" s="286" t="e">
        <f t="shared" si="21"/>
        <v>#DIV/0!</v>
      </c>
      <c r="F1356" s="292"/>
      <c r="H1356" s="281"/>
    </row>
    <row r="1357" s="240" customFormat="1" spans="2:8">
      <c r="B1357" s="287" t="s">
        <v>1079</v>
      </c>
      <c r="C1357" s="285">
        <v>58</v>
      </c>
      <c r="D1357" s="285">
        <v>41</v>
      </c>
      <c r="E1357" s="286">
        <f t="shared" si="21"/>
        <v>0.706896551724138</v>
      </c>
      <c r="F1357" s="292"/>
      <c r="H1357" s="281"/>
    </row>
    <row r="1358" s="240" customFormat="1" spans="2:8">
      <c r="B1358" s="287" t="s">
        <v>1080</v>
      </c>
      <c r="C1358" s="285">
        <v>0</v>
      </c>
      <c r="D1358" s="285">
        <v>0</v>
      </c>
      <c r="E1358" s="286" t="e">
        <f t="shared" si="21"/>
        <v>#DIV/0!</v>
      </c>
      <c r="F1358" s="292"/>
      <c r="H1358" s="281"/>
    </row>
    <row r="1359" s="240" customFormat="1" spans="2:8">
      <c r="B1359" s="287" t="s">
        <v>1081</v>
      </c>
      <c r="C1359" s="285">
        <v>137</v>
      </c>
      <c r="D1359" s="285">
        <v>96</v>
      </c>
      <c r="E1359" s="286">
        <f t="shared" si="21"/>
        <v>0.700729927007299</v>
      </c>
      <c r="F1359" s="292"/>
      <c r="H1359" s="281"/>
    </row>
    <row r="1360" s="240" customFormat="1" spans="2:8">
      <c r="B1360" s="287" t="s">
        <v>1082</v>
      </c>
      <c r="C1360" s="285">
        <v>0</v>
      </c>
      <c r="D1360" s="285">
        <v>0</v>
      </c>
      <c r="E1360" s="286" t="e">
        <f t="shared" si="21"/>
        <v>#DIV/0!</v>
      </c>
      <c r="F1360" s="292"/>
      <c r="H1360" s="281"/>
    </row>
    <row r="1361" s="240" customFormat="1" spans="1:8">
      <c r="A1361" s="240">
        <v>5</v>
      </c>
      <c r="B1361" s="290" t="s">
        <v>1083</v>
      </c>
      <c r="C1361" s="285">
        <v>435</v>
      </c>
      <c r="D1361" s="285">
        <v>305</v>
      </c>
      <c r="E1361" s="286">
        <f t="shared" si="21"/>
        <v>0.701149425287356</v>
      </c>
      <c r="F1361" s="292"/>
      <c r="H1361" s="281"/>
    </row>
    <row r="1362" s="240" customFormat="1" spans="1:6">
      <c r="A1362" s="240">
        <v>3</v>
      </c>
      <c r="B1362" s="293" t="s">
        <v>1084</v>
      </c>
      <c r="C1362" s="262"/>
      <c r="D1362" s="285">
        <v>0</v>
      </c>
      <c r="E1362" s="286" t="e">
        <f t="shared" si="21"/>
        <v>#DIV/0!</v>
      </c>
      <c r="F1362" s="292"/>
    </row>
    <row r="1363" s="240" customFormat="1" spans="1:6">
      <c r="A1363" s="240">
        <v>3</v>
      </c>
      <c r="B1363" s="293" t="s">
        <v>1085</v>
      </c>
      <c r="C1363" s="285">
        <v>15832</v>
      </c>
      <c r="D1363" s="285">
        <v>15835</v>
      </c>
      <c r="E1363" s="286">
        <f t="shared" si="21"/>
        <v>1.00018948964123</v>
      </c>
      <c r="F1363" s="292"/>
    </row>
    <row r="1364" s="240" customFormat="1" spans="1:7">
      <c r="A1364" s="240">
        <v>5</v>
      </c>
      <c r="B1364" s="290" t="s">
        <v>1086</v>
      </c>
      <c r="C1364" s="285"/>
      <c r="D1364" s="285">
        <v>0</v>
      </c>
      <c r="E1364" s="286" t="e">
        <f t="shared" si="21"/>
        <v>#DIV/0!</v>
      </c>
      <c r="F1364" s="292"/>
      <c r="G1364" s="289"/>
    </row>
    <row r="1365" s="240" customFormat="1" spans="1:7">
      <c r="A1365" s="240">
        <v>5</v>
      </c>
      <c r="B1365" s="290" t="s">
        <v>1087</v>
      </c>
      <c r="C1365" s="285"/>
      <c r="D1365" s="285">
        <v>0</v>
      </c>
      <c r="E1365" s="286" t="e">
        <f t="shared" si="21"/>
        <v>#DIV/0!</v>
      </c>
      <c r="F1365" s="292"/>
      <c r="G1365" s="289"/>
    </row>
    <row r="1366" s="240" customFormat="1" spans="1:7">
      <c r="A1366" s="240">
        <v>5</v>
      </c>
      <c r="B1366" s="290" t="s">
        <v>1088</v>
      </c>
      <c r="C1366" s="285">
        <v>15832</v>
      </c>
      <c r="D1366" s="285">
        <v>15835</v>
      </c>
      <c r="E1366" s="286">
        <f t="shared" si="21"/>
        <v>1.00018948964123</v>
      </c>
      <c r="F1366" s="292"/>
      <c r="G1366" s="289"/>
    </row>
    <row r="1367" s="240" customFormat="1" spans="2:8">
      <c r="B1367" s="287" t="s">
        <v>1089</v>
      </c>
      <c r="C1367" s="285">
        <v>5708</v>
      </c>
      <c r="D1367" s="285">
        <v>5711</v>
      </c>
      <c r="E1367" s="286">
        <f t="shared" si="21"/>
        <v>1.00052557813595</v>
      </c>
      <c r="F1367" s="292"/>
      <c r="H1367" s="281"/>
    </row>
    <row r="1368" s="240" customFormat="1" spans="2:8">
      <c r="B1368" s="287" t="s">
        <v>1090</v>
      </c>
      <c r="C1368" s="285"/>
      <c r="D1368" s="285">
        <v>0</v>
      </c>
      <c r="E1368" s="286" t="e">
        <f t="shared" si="21"/>
        <v>#DIV/0!</v>
      </c>
      <c r="F1368" s="292"/>
      <c r="H1368" s="281"/>
    </row>
    <row r="1369" s="240" customFormat="1" spans="2:8">
      <c r="B1369" s="287" t="s">
        <v>1091</v>
      </c>
      <c r="C1369" s="285"/>
      <c r="D1369" s="285">
        <v>0</v>
      </c>
      <c r="E1369" s="286" t="e">
        <f t="shared" si="21"/>
        <v>#DIV/0!</v>
      </c>
      <c r="F1369" s="292"/>
      <c r="H1369" s="281"/>
    </row>
    <row r="1370" s="240" customFormat="1" spans="2:8">
      <c r="B1370" s="287" t="s">
        <v>1092</v>
      </c>
      <c r="C1370" s="285">
        <v>10124</v>
      </c>
      <c r="D1370" s="285">
        <v>10124</v>
      </c>
      <c r="E1370" s="286">
        <f t="shared" si="21"/>
        <v>1</v>
      </c>
      <c r="F1370" s="292"/>
      <c r="H1370" s="281"/>
    </row>
    <row r="1371" s="240" customFormat="1" spans="1:6">
      <c r="A1371" s="240">
        <v>3</v>
      </c>
      <c r="B1371" s="293" t="s">
        <v>1093</v>
      </c>
      <c r="C1371" s="285">
        <v>0</v>
      </c>
      <c r="D1371" s="285">
        <v>0</v>
      </c>
      <c r="E1371" s="286" t="e">
        <f t="shared" si="21"/>
        <v>#DIV/0!</v>
      </c>
      <c r="F1371" s="292"/>
    </row>
    <row r="1372" s="240" customFormat="1" spans="1:7">
      <c r="A1372" s="240">
        <v>5</v>
      </c>
      <c r="B1372" s="290" t="s">
        <v>1094</v>
      </c>
      <c r="C1372" s="285"/>
      <c r="D1372" s="285">
        <v>0</v>
      </c>
      <c r="E1372" s="286" t="e">
        <f t="shared" si="21"/>
        <v>#DIV/0!</v>
      </c>
      <c r="F1372" s="292"/>
      <c r="G1372" s="289"/>
    </row>
    <row r="1373" s="240" customFormat="1" spans="1:7">
      <c r="A1373" s="240">
        <v>5</v>
      </c>
      <c r="B1373" s="290" t="s">
        <v>1095</v>
      </c>
      <c r="C1373" s="285">
        <v>0</v>
      </c>
      <c r="D1373" s="285">
        <v>0</v>
      </c>
      <c r="E1373" s="286" t="e">
        <f t="shared" si="21"/>
        <v>#DIV/0!</v>
      </c>
      <c r="F1373" s="292"/>
      <c r="G1373" s="289"/>
    </row>
    <row r="1374" s="240" customFormat="1" spans="1:7">
      <c r="A1374" s="240">
        <v>5</v>
      </c>
      <c r="B1374" s="290" t="s">
        <v>1096</v>
      </c>
      <c r="C1374" s="285">
        <v>0</v>
      </c>
      <c r="D1374" s="285">
        <v>0</v>
      </c>
      <c r="E1374" s="286" t="e">
        <f t="shared" si="21"/>
        <v>#DIV/0!</v>
      </c>
      <c r="F1374" s="292"/>
      <c r="G1374" s="289"/>
    </row>
    <row r="1375" s="240" customFormat="1" spans="1:6">
      <c r="A1375" s="240">
        <v>3</v>
      </c>
      <c r="B1375" s="294" t="s">
        <v>1097</v>
      </c>
      <c r="C1375" s="285">
        <v>4534</v>
      </c>
      <c r="D1375" s="285">
        <v>3174</v>
      </c>
      <c r="E1375" s="286">
        <f t="shared" si="21"/>
        <v>0.700044111160124</v>
      </c>
      <c r="F1375" s="292"/>
    </row>
    <row r="1376" s="240" customFormat="1" spans="1:7">
      <c r="A1376" s="240">
        <v>5</v>
      </c>
      <c r="B1376" s="290" t="s">
        <v>1098</v>
      </c>
      <c r="C1376" s="262"/>
      <c r="D1376" s="285">
        <v>0</v>
      </c>
      <c r="E1376" s="286" t="e">
        <f t="shared" si="21"/>
        <v>#DIV/0!</v>
      </c>
      <c r="F1376" s="292"/>
      <c r="G1376" s="289"/>
    </row>
    <row r="1377" s="240" customFormat="1" spans="1:8">
      <c r="A1377" s="240">
        <v>5</v>
      </c>
      <c r="B1377" s="290" t="s">
        <v>1099</v>
      </c>
      <c r="C1377" s="262">
        <v>4534</v>
      </c>
      <c r="D1377" s="285">
        <v>3174</v>
      </c>
      <c r="E1377" s="286">
        <f t="shared" si="21"/>
        <v>0.700044111160124</v>
      </c>
      <c r="F1377" s="292"/>
      <c r="H1377" s="281"/>
    </row>
    <row r="1378" s="240" customFormat="1" spans="1:8">
      <c r="A1378" s="240">
        <v>3</v>
      </c>
      <c r="B1378" s="295" t="s">
        <v>1100</v>
      </c>
      <c r="C1378" s="285">
        <f>C5+C250+C289+C308+C397+C452+C508+C564+C682+C753+C832+C855+C980+C1044+C1110+C1130+C1159+C1169+C1234+C1252+C1305+C1362+C1363+C1371+C1375</f>
        <v>651682</v>
      </c>
      <c r="D1378" s="285">
        <f>D5+D250+D289+D308+D397+D452+D508+D564+D682+D753+D832+D855+D980+D1044+D1110+D1130+D1159+D1169+D1234+D1252+D1305+D1362+D1363+D1371+D1375</f>
        <v>479963</v>
      </c>
      <c r="E1378" s="286">
        <f t="shared" si="21"/>
        <v>0.736498783148836</v>
      </c>
      <c r="F1378" s="292"/>
      <c r="H1378" s="281"/>
    </row>
    <row r="1379" s="240" customFormat="1" spans="3:8">
      <c r="C1379" s="242"/>
      <c r="D1379" s="296"/>
      <c r="H1379" s="281"/>
    </row>
    <row r="1380" s="240" customFormat="1" spans="3:8">
      <c r="C1380" s="242"/>
      <c r="D1380" s="242"/>
      <c r="E1380" s="240">
        <f>D1378-479963</f>
        <v>0</v>
      </c>
      <c r="H1380" s="281"/>
    </row>
    <row r="1381" s="240" customFormat="1" spans="3:8">
      <c r="C1381" s="242"/>
      <c r="D1381" s="296"/>
      <c r="H1381" s="281"/>
    </row>
  </sheetData>
  <sheetProtection selectLockedCells="1"/>
  <mergeCells count="1">
    <mergeCell ref="B2:F2"/>
  </mergeCells>
  <printOptions horizontalCentered="1"/>
  <pageMargins left="0.313888888888889" right="0.313888888888889" top="0.354166666666667" bottom="0.354166666666667" header="0.313888888888889" footer="0.313888888888889"/>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04"/>
  <sheetViews>
    <sheetView showGridLines="0" showZeros="0" zoomScale="90" zoomScaleNormal="90" workbookViewId="0">
      <pane ySplit="5" topLeftCell="A72" activePane="bottomLeft" state="frozen"/>
      <selection/>
      <selection pane="bottomLeft" activeCell="E77" sqref="E77"/>
    </sheetView>
  </sheetViews>
  <sheetFormatPr defaultColWidth="9" defaultRowHeight="14.25" outlineLevelCol="5"/>
  <cols>
    <col min="1" max="1" width="45" style="239" customWidth="1"/>
    <col min="2" max="2" width="20.5" style="239" customWidth="1"/>
    <col min="3" max="3" width="16.625" style="239" customWidth="1"/>
    <col min="4" max="4" width="43.625" style="239" customWidth="1"/>
    <col min="5" max="5" width="19.5" style="239" customWidth="1"/>
    <col min="6" max="6" width="16.625" style="239" customWidth="1"/>
    <col min="7" max="16384" width="9" style="239"/>
  </cols>
  <sheetData>
    <row r="1" ht="18" customHeight="1" spans="1:6">
      <c r="A1" s="240" t="s">
        <v>1101</v>
      </c>
      <c r="B1" s="241"/>
      <c r="C1" s="242"/>
      <c r="D1" s="243"/>
      <c r="E1" s="242"/>
      <c r="F1" s="242"/>
    </row>
    <row r="2" s="237" customFormat="1" ht="20.25" spans="1:6">
      <c r="A2" s="244" t="s">
        <v>1102</v>
      </c>
      <c r="B2" s="244"/>
      <c r="C2" s="244"/>
      <c r="D2" s="244"/>
      <c r="E2" s="244"/>
      <c r="F2" s="244"/>
    </row>
    <row r="3" ht="20.25" customHeight="1" spans="1:6">
      <c r="A3" s="240"/>
      <c r="B3" s="241"/>
      <c r="C3" s="242"/>
      <c r="D3" s="243"/>
      <c r="E3" s="242"/>
      <c r="F3" s="245" t="s">
        <v>2</v>
      </c>
    </row>
    <row r="4" ht="24.75" customHeight="1" spans="1:6">
      <c r="A4" s="246" t="s">
        <v>1103</v>
      </c>
      <c r="B4" s="247"/>
      <c r="C4" s="248"/>
      <c r="D4" s="246" t="s">
        <v>1104</v>
      </c>
      <c r="E4" s="247"/>
      <c r="F4" s="248"/>
    </row>
    <row r="5" ht="29.25" customHeight="1" spans="1:6">
      <c r="A5" s="249" t="s">
        <v>37</v>
      </c>
      <c r="B5" s="250" t="s">
        <v>38</v>
      </c>
      <c r="C5" s="249" t="s">
        <v>39</v>
      </c>
      <c r="D5" s="251" t="s">
        <v>3</v>
      </c>
      <c r="E5" s="252" t="s">
        <v>38</v>
      </c>
      <c r="F5" s="249" t="s">
        <v>39</v>
      </c>
    </row>
    <row r="6" ht="20.1" customHeight="1" spans="1:6">
      <c r="A6" s="253" t="s">
        <v>1105</v>
      </c>
      <c r="B6" s="254">
        <v>65880</v>
      </c>
      <c r="C6" s="249">
        <v>66418</v>
      </c>
      <c r="D6" s="253" t="s">
        <v>1106</v>
      </c>
      <c r="E6" s="249">
        <v>651682</v>
      </c>
      <c r="F6" s="255">
        <v>479963</v>
      </c>
    </row>
    <row r="7" ht="20.1" customHeight="1" spans="1:6">
      <c r="A7" s="256" t="s">
        <v>1107</v>
      </c>
      <c r="B7" s="254">
        <v>400168</v>
      </c>
      <c r="C7" s="254">
        <v>399140</v>
      </c>
      <c r="D7" s="256" t="s">
        <v>1108</v>
      </c>
      <c r="E7" s="257">
        <v>4228</v>
      </c>
      <c r="F7" s="257">
        <v>4228</v>
      </c>
    </row>
    <row r="8" ht="20.1" customHeight="1" spans="1:6">
      <c r="A8" s="258" t="s">
        <v>1109</v>
      </c>
      <c r="B8" s="259">
        <v>400168</v>
      </c>
      <c r="C8" s="259">
        <v>399140</v>
      </c>
      <c r="D8" s="258" t="s">
        <v>1110</v>
      </c>
      <c r="E8" s="260">
        <v>4228</v>
      </c>
      <c r="F8" s="260">
        <v>4228</v>
      </c>
    </row>
    <row r="9" ht="20.1" customHeight="1" spans="1:6">
      <c r="A9" s="258" t="s">
        <v>1111</v>
      </c>
      <c r="B9" s="259">
        <v>6481</v>
      </c>
      <c r="C9" s="259">
        <v>6481</v>
      </c>
      <c r="D9" s="258" t="s">
        <v>1112</v>
      </c>
      <c r="E9" s="261"/>
      <c r="F9" s="261"/>
    </row>
    <row r="10" ht="20.1" customHeight="1" spans="1:6">
      <c r="A10" s="170" t="s">
        <v>1113</v>
      </c>
      <c r="B10" s="259">
        <v>632</v>
      </c>
      <c r="C10" s="259">
        <v>632</v>
      </c>
      <c r="D10" s="258" t="s">
        <v>1114</v>
      </c>
      <c r="E10" s="261">
        <v>4228</v>
      </c>
      <c r="F10" s="261">
        <v>4228</v>
      </c>
    </row>
    <row r="11" ht="20.1" customHeight="1" spans="1:6">
      <c r="A11" s="170" t="s">
        <v>1115</v>
      </c>
      <c r="B11" s="259">
        <v>0</v>
      </c>
      <c r="C11" s="259">
        <v>0</v>
      </c>
      <c r="D11" s="258"/>
      <c r="E11" s="261"/>
      <c r="F11" s="262"/>
    </row>
    <row r="12" ht="20.1" customHeight="1" spans="1:6">
      <c r="A12" s="170" t="s">
        <v>1116</v>
      </c>
      <c r="B12" s="259">
        <v>4795</v>
      </c>
      <c r="C12" s="259">
        <v>4795</v>
      </c>
      <c r="D12" s="258" t="s">
        <v>33</v>
      </c>
      <c r="E12" s="261"/>
      <c r="F12" s="262"/>
    </row>
    <row r="13" ht="20.1" customHeight="1" spans="1:6">
      <c r="A13" s="170" t="s">
        <v>1117</v>
      </c>
      <c r="B13" s="259">
        <v>24</v>
      </c>
      <c r="C13" s="259">
        <v>24</v>
      </c>
      <c r="D13" s="258" t="s">
        <v>33</v>
      </c>
      <c r="E13" s="261"/>
      <c r="F13" s="262"/>
    </row>
    <row r="14" ht="20.1" customHeight="1" spans="1:6">
      <c r="A14" s="170" t="s">
        <v>1118</v>
      </c>
      <c r="B14" s="263"/>
      <c r="C14" s="259">
        <v>0</v>
      </c>
      <c r="D14" s="258" t="s">
        <v>33</v>
      </c>
      <c r="E14" s="261"/>
      <c r="F14" s="262"/>
    </row>
    <row r="15" ht="20.1" customHeight="1" spans="1:6">
      <c r="A15" s="170" t="s">
        <v>1119</v>
      </c>
      <c r="B15" s="259">
        <v>1030</v>
      </c>
      <c r="C15" s="262">
        <v>1030</v>
      </c>
      <c r="D15" s="258" t="s">
        <v>33</v>
      </c>
      <c r="E15" s="261"/>
      <c r="F15" s="262"/>
    </row>
    <row r="16" ht="20.1" customHeight="1" spans="1:6">
      <c r="A16" s="170" t="s">
        <v>1120</v>
      </c>
      <c r="B16" s="259">
        <v>348224</v>
      </c>
      <c r="C16" s="259">
        <v>347424</v>
      </c>
      <c r="D16" s="258" t="s">
        <v>33</v>
      </c>
      <c r="E16" s="261"/>
      <c r="F16" s="262"/>
    </row>
    <row r="17" ht="20.1" customHeight="1" spans="1:6">
      <c r="A17" s="170" t="s">
        <v>1121</v>
      </c>
      <c r="B17" s="263">
        <v>437</v>
      </c>
      <c r="C17" s="262">
        <v>437</v>
      </c>
      <c r="D17" s="258" t="s">
        <v>33</v>
      </c>
      <c r="E17" s="261"/>
      <c r="F17" s="262"/>
    </row>
    <row r="18" ht="20.1" customHeight="1" spans="1:6">
      <c r="A18" s="264" t="s">
        <v>1122</v>
      </c>
      <c r="B18" s="263">
        <v>82838</v>
      </c>
      <c r="C18" s="262">
        <v>82038</v>
      </c>
      <c r="D18" s="258" t="s">
        <v>33</v>
      </c>
      <c r="E18" s="261"/>
      <c r="F18" s="262"/>
    </row>
    <row r="19" ht="20.1" customHeight="1" spans="1:6">
      <c r="A19" s="265" t="s">
        <v>1123</v>
      </c>
      <c r="B19" s="263">
        <v>29711</v>
      </c>
      <c r="C19" s="263">
        <v>29711</v>
      </c>
      <c r="D19" s="258" t="s">
        <v>33</v>
      </c>
      <c r="E19" s="261"/>
      <c r="F19" s="262"/>
    </row>
    <row r="20" ht="20.1" customHeight="1" spans="1:6">
      <c r="A20" s="265" t="s">
        <v>1124</v>
      </c>
      <c r="B20" s="263">
        <v>14899</v>
      </c>
      <c r="C20" s="262">
        <v>14899</v>
      </c>
      <c r="D20" s="258" t="s">
        <v>33</v>
      </c>
      <c r="E20" s="261"/>
      <c r="F20" s="262"/>
    </row>
    <row r="21" ht="20.1" customHeight="1" spans="1:6">
      <c r="A21" s="265" t="s">
        <v>1125</v>
      </c>
      <c r="B21" s="263">
        <v>864</v>
      </c>
      <c r="C21" s="262">
        <v>864</v>
      </c>
      <c r="D21" s="258" t="s">
        <v>33</v>
      </c>
      <c r="E21" s="261"/>
      <c r="F21" s="262"/>
    </row>
    <row r="22" ht="20.1" customHeight="1" spans="1:6">
      <c r="A22" s="265" t="s">
        <v>1126</v>
      </c>
      <c r="B22" s="263">
        <v>98</v>
      </c>
      <c r="C22" s="262">
        <v>98</v>
      </c>
      <c r="D22" s="258" t="s">
        <v>33</v>
      </c>
      <c r="E22" s="261"/>
      <c r="F22" s="262"/>
    </row>
    <row r="23" ht="20.1" customHeight="1" spans="1:6">
      <c r="A23" s="265" t="s">
        <v>1127</v>
      </c>
      <c r="B23" s="263">
        <v>3759</v>
      </c>
      <c r="C23" s="262">
        <v>3759</v>
      </c>
      <c r="D23" s="265" t="s">
        <v>33</v>
      </c>
      <c r="E23" s="266"/>
      <c r="F23" s="262"/>
    </row>
    <row r="24" ht="20.1" customHeight="1" spans="1:6">
      <c r="A24" s="265" t="s">
        <v>1128</v>
      </c>
      <c r="B24" s="263">
        <v>4730</v>
      </c>
      <c r="C24" s="262">
        <v>4730</v>
      </c>
      <c r="D24" s="265" t="s">
        <v>33</v>
      </c>
      <c r="E24" s="266"/>
      <c r="F24" s="262"/>
    </row>
    <row r="25" ht="20.1" customHeight="1" spans="1:6">
      <c r="A25" s="265" t="s">
        <v>1129</v>
      </c>
      <c r="B25" s="263">
        <v>17412</v>
      </c>
      <c r="C25" s="262">
        <v>17412</v>
      </c>
      <c r="D25" s="264" t="s">
        <v>33</v>
      </c>
      <c r="E25" s="267"/>
      <c r="F25" s="262"/>
    </row>
    <row r="26" ht="20.1" customHeight="1" spans="1:6">
      <c r="A26" s="265" t="s">
        <v>1130</v>
      </c>
      <c r="B26" s="263">
        <v>180</v>
      </c>
      <c r="C26" s="262">
        <v>180</v>
      </c>
      <c r="D26" s="265" t="s">
        <v>33</v>
      </c>
      <c r="E26" s="266"/>
      <c r="F26" s="262"/>
    </row>
    <row r="27" ht="20.1" customHeight="1" spans="1:6">
      <c r="A27" s="265" t="s">
        <v>1131</v>
      </c>
      <c r="B27" s="263">
        <v>0</v>
      </c>
      <c r="C27" s="262"/>
      <c r="D27" s="265" t="s">
        <v>33</v>
      </c>
      <c r="E27" s="266"/>
      <c r="F27" s="262"/>
    </row>
    <row r="28" ht="20.1" customHeight="1" spans="1:6">
      <c r="A28" s="265" t="s">
        <v>1132</v>
      </c>
      <c r="B28" s="263"/>
      <c r="C28" s="262"/>
      <c r="D28" s="265" t="s">
        <v>33</v>
      </c>
      <c r="E28" s="266"/>
      <c r="F28" s="262"/>
    </row>
    <row r="29" ht="20.1" customHeight="1" spans="1:6">
      <c r="A29" s="265" t="s">
        <v>1133</v>
      </c>
      <c r="B29" s="263">
        <v>15205</v>
      </c>
      <c r="C29" s="262">
        <v>15205</v>
      </c>
      <c r="D29" s="265" t="s">
        <v>33</v>
      </c>
      <c r="E29" s="266"/>
      <c r="F29" s="262"/>
    </row>
    <row r="30" ht="20.1" customHeight="1" spans="1:6">
      <c r="A30" s="268" t="s">
        <v>1134</v>
      </c>
      <c r="B30" s="263"/>
      <c r="C30" s="262"/>
      <c r="D30" s="265" t="s">
        <v>33</v>
      </c>
      <c r="E30" s="266"/>
      <c r="F30" s="262"/>
    </row>
    <row r="31" ht="20.1" customHeight="1" spans="1:6">
      <c r="A31" s="268" t="s">
        <v>1135</v>
      </c>
      <c r="B31" s="263"/>
      <c r="C31" s="262"/>
      <c r="D31" s="265" t="s">
        <v>33</v>
      </c>
      <c r="E31" s="266"/>
      <c r="F31" s="262"/>
    </row>
    <row r="32" ht="20.1" customHeight="1" spans="1:6">
      <c r="A32" s="268" t="s">
        <v>1136</v>
      </c>
      <c r="B32" s="263"/>
      <c r="C32" s="262"/>
      <c r="D32" s="265" t="s">
        <v>33</v>
      </c>
      <c r="E32" s="266"/>
      <c r="F32" s="262"/>
    </row>
    <row r="33" ht="20.1" customHeight="1" spans="1:6">
      <c r="A33" s="268" t="s">
        <v>1137</v>
      </c>
      <c r="B33" s="263">
        <v>799</v>
      </c>
      <c r="C33" s="262">
        <v>799</v>
      </c>
      <c r="D33" s="265" t="s">
        <v>33</v>
      </c>
      <c r="E33" s="266"/>
      <c r="F33" s="262"/>
    </row>
    <row r="34" ht="20.1" customHeight="1" spans="1:6">
      <c r="A34" s="268" t="s">
        <v>1138</v>
      </c>
      <c r="B34" s="263">
        <v>33272</v>
      </c>
      <c r="C34" s="262">
        <v>33272</v>
      </c>
      <c r="D34" s="258" t="s">
        <v>33</v>
      </c>
      <c r="E34" s="261"/>
      <c r="F34" s="262"/>
    </row>
    <row r="35" ht="20.1" customHeight="1" spans="1:6">
      <c r="A35" s="268" t="s">
        <v>1139</v>
      </c>
      <c r="B35" s="263">
        <v>90</v>
      </c>
      <c r="C35" s="262">
        <v>90</v>
      </c>
      <c r="D35" s="258" t="s">
        <v>33</v>
      </c>
      <c r="E35" s="261"/>
      <c r="F35" s="262"/>
    </row>
    <row r="36" ht="20.1" customHeight="1" spans="1:6">
      <c r="A36" s="268" t="s">
        <v>1140</v>
      </c>
      <c r="B36" s="263">
        <v>681</v>
      </c>
      <c r="C36" s="262">
        <v>681</v>
      </c>
      <c r="D36" s="258" t="s">
        <v>33</v>
      </c>
      <c r="E36" s="261"/>
      <c r="F36" s="262"/>
    </row>
    <row r="37" ht="20.1" customHeight="1" spans="1:6">
      <c r="A37" s="268" t="s">
        <v>1141</v>
      </c>
      <c r="B37" s="263">
        <v>26105</v>
      </c>
      <c r="C37" s="262">
        <v>26105</v>
      </c>
      <c r="D37" s="258" t="s">
        <v>33</v>
      </c>
      <c r="E37" s="261"/>
      <c r="F37" s="262"/>
    </row>
    <row r="38" ht="20.1" customHeight="1" spans="1:6">
      <c r="A38" s="268" t="s">
        <v>1142</v>
      </c>
      <c r="B38" s="263">
        <v>46263</v>
      </c>
      <c r="C38" s="262">
        <v>46263</v>
      </c>
      <c r="D38" s="258" t="s">
        <v>33</v>
      </c>
      <c r="E38" s="261"/>
      <c r="F38" s="262"/>
    </row>
    <row r="39" ht="20.1" customHeight="1" spans="1:6">
      <c r="A39" s="268" t="s">
        <v>1143</v>
      </c>
      <c r="B39" s="263">
        <v>652</v>
      </c>
      <c r="C39" s="262">
        <v>652</v>
      </c>
      <c r="D39" s="258" t="s">
        <v>33</v>
      </c>
      <c r="E39" s="261"/>
      <c r="F39" s="262"/>
    </row>
    <row r="40" ht="20.1" customHeight="1" spans="1:6">
      <c r="A40" s="268" t="s">
        <v>1144</v>
      </c>
      <c r="B40" s="263"/>
      <c r="C40" s="262"/>
      <c r="D40" s="258" t="s">
        <v>33</v>
      </c>
      <c r="E40" s="261"/>
      <c r="F40" s="262"/>
    </row>
    <row r="41" ht="20.1" customHeight="1" spans="1:6">
      <c r="A41" s="268" t="s">
        <v>1145</v>
      </c>
      <c r="B41" s="263">
        <v>33959</v>
      </c>
      <c r="C41" s="262">
        <v>33959</v>
      </c>
      <c r="D41" s="258" t="s">
        <v>33</v>
      </c>
      <c r="E41" s="261"/>
      <c r="F41" s="262"/>
    </row>
    <row r="42" ht="20.1" customHeight="1" spans="1:6">
      <c r="A42" s="268" t="s">
        <v>1146</v>
      </c>
      <c r="B42" s="263">
        <v>6522</v>
      </c>
      <c r="C42" s="262">
        <v>6522</v>
      </c>
      <c r="D42" s="258" t="s">
        <v>33</v>
      </c>
      <c r="E42" s="261"/>
      <c r="F42" s="262"/>
    </row>
    <row r="43" ht="20.1" customHeight="1" spans="1:6">
      <c r="A43" s="268" t="s">
        <v>1147</v>
      </c>
      <c r="B43" s="263"/>
      <c r="C43" s="262"/>
      <c r="D43" s="258" t="s">
        <v>33</v>
      </c>
      <c r="E43" s="261"/>
      <c r="F43" s="262"/>
    </row>
    <row r="44" ht="20.1" customHeight="1" spans="1:6">
      <c r="A44" s="268" t="s">
        <v>1148</v>
      </c>
      <c r="B44" s="263"/>
      <c r="C44" s="262"/>
      <c r="D44" s="258" t="s">
        <v>33</v>
      </c>
      <c r="E44" s="261"/>
      <c r="F44" s="262"/>
    </row>
    <row r="45" ht="20.1" customHeight="1" spans="1:6">
      <c r="A45" s="268" t="s">
        <v>1149</v>
      </c>
      <c r="B45" s="263"/>
      <c r="C45" s="262"/>
      <c r="D45" s="258" t="s">
        <v>33</v>
      </c>
      <c r="E45" s="261"/>
      <c r="F45" s="262"/>
    </row>
    <row r="46" ht="20.1" customHeight="1" spans="1:6">
      <c r="A46" s="268" t="s">
        <v>1150</v>
      </c>
      <c r="B46" s="263"/>
      <c r="C46" s="262"/>
      <c r="D46" s="258" t="s">
        <v>33</v>
      </c>
      <c r="E46" s="261"/>
      <c r="F46" s="262"/>
    </row>
    <row r="47" ht="20.1" customHeight="1" spans="1:6">
      <c r="A47" s="268" t="s">
        <v>1151</v>
      </c>
      <c r="B47" s="263">
        <v>6987</v>
      </c>
      <c r="C47" s="262">
        <v>6987</v>
      </c>
      <c r="D47" s="258" t="s">
        <v>33</v>
      </c>
      <c r="E47" s="261"/>
      <c r="F47" s="262"/>
    </row>
    <row r="48" ht="20.1" customHeight="1" spans="1:6">
      <c r="A48" s="268" t="s">
        <v>1152</v>
      </c>
      <c r="B48" s="263">
        <v>114</v>
      </c>
      <c r="C48" s="262">
        <v>114</v>
      </c>
      <c r="D48" s="265" t="s">
        <v>33</v>
      </c>
      <c r="E48" s="266"/>
      <c r="F48" s="262"/>
    </row>
    <row r="49" ht="20.1" customHeight="1" spans="1:6">
      <c r="A49" s="268" t="s">
        <v>1153</v>
      </c>
      <c r="B49" s="263"/>
      <c r="C49" s="262"/>
      <c r="D49" s="265"/>
      <c r="E49" s="266"/>
      <c r="F49" s="262"/>
    </row>
    <row r="50" ht="20.1" customHeight="1" spans="1:6">
      <c r="A50" s="268" t="s">
        <v>1154</v>
      </c>
      <c r="B50" s="263">
        <v>500</v>
      </c>
      <c r="C50" s="262">
        <v>500</v>
      </c>
      <c r="D50" s="265" t="s">
        <v>33</v>
      </c>
      <c r="E50" s="266"/>
      <c r="F50" s="262"/>
    </row>
    <row r="51" ht="20.1" customHeight="1" spans="1:6">
      <c r="A51" s="265" t="s">
        <v>1155</v>
      </c>
      <c r="B51" s="263">
        <v>22147</v>
      </c>
      <c r="C51" s="262">
        <v>22147</v>
      </c>
      <c r="D51" s="265" t="s">
        <v>33</v>
      </c>
      <c r="E51" s="266"/>
      <c r="F51" s="262"/>
    </row>
    <row r="52" ht="20.1" customHeight="1" spans="1:6">
      <c r="A52" s="265" t="s">
        <v>1156</v>
      </c>
      <c r="B52" s="259">
        <v>45463</v>
      </c>
      <c r="C52" s="263">
        <v>45235</v>
      </c>
      <c r="D52" s="265"/>
      <c r="E52" s="266"/>
      <c r="F52" s="262"/>
    </row>
    <row r="53" ht="20.1" customHeight="1" spans="1:6">
      <c r="A53" s="265" t="s">
        <v>1157</v>
      </c>
      <c r="B53" s="263">
        <v>1695</v>
      </c>
      <c r="C53" s="262">
        <v>1467</v>
      </c>
      <c r="D53" s="265"/>
      <c r="E53" s="266"/>
      <c r="F53" s="262"/>
    </row>
    <row r="54" ht="20.1" customHeight="1" spans="1:6">
      <c r="A54" s="265" t="s">
        <v>1158</v>
      </c>
      <c r="B54" s="263"/>
      <c r="C54" s="262"/>
      <c r="D54" s="265"/>
      <c r="E54" s="266"/>
      <c r="F54" s="262"/>
    </row>
    <row r="55" ht="20.1" customHeight="1" spans="1:6">
      <c r="A55" s="265" t="s">
        <v>1159</v>
      </c>
      <c r="B55" s="263">
        <v>200</v>
      </c>
      <c r="C55" s="262">
        <v>200</v>
      </c>
      <c r="D55" s="265"/>
      <c r="E55" s="266"/>
      <c r="F55" s="262"/>
    </row>
    <row r="56" ht="20.1" customHeight="1" spans="1:6">
      <c r="A56" s="265" t="s">
        <v>1160</v>
      </c>
      <c r="B56" s="263">
        <v>419</v>
      </c>
      <c r="C56" s="262">
        <v>419</v>
      </c>
      <c r="D56" s="265"/>
      <c r="E56" s="261"/>
      <c r="F56" s="262"/>
    </row>
    <row r="57" ht="20.1" customHeight="1" spans="1:6">
      <c r="A57" s="265" t="s">
        <v>1161</v>
      </c>
      <c r="B57" s="241">
        <v>1974</v>
      </c>
      <c r="C57" s="262">
        <v>1974</v>
      </c>
      <c r="D57" s="265"/>
      <c r="E57" s="261"/>
      <c r="F57" s="262"/>
    </row>
    <row r="58" ht="20.1" customHeight="1" spans="1:6">
      <c r="A58" s="265" t="s">
        <v>1162</v>
      </c>
      <c r="B58" s="263">
        <v>364</v>
      </c>
      <c r="C58" s="262">
        <v>364</v>
      </c>
      <c r="D58" s="265"/>
      <c r="E58" s="261"/>
      <c r="F58" s="262"/>
    </row>
    <row r="59" ht="20.1" customHeight="1" spans="1:6">
      <c r="A59" s="265" t="s">
        <v>1163</v>
      </c>
      <c r="B59" s="263">
        <v>522</v>
      </c>
      <c r="C59" s="262">
        <v>522</v>
      </c>
      <c r="D59" s="265"/>
      <c r="E59" s="261"/>
      <c r="F59" s="262"/>
    </row>
    <row r="60" ht="20.1" customHeight="1" spans="1:6">
      <c r="A60" s="265" t="s">
        <v>1164</v>
      </c>
      <c r="B60" s="263">
        <v>1788</v>
      </c>
      <c r="C60" s="262">
        <v>1788</v>
      </c>
      <c r="D60" s="265"/>
      <c r="E60" s="269"/>
      <c r="F60" s="270"/>
    </row>
    <row r="61" ht="20.1" customHeight="1" spans="1:6">
      <c r="A61" s="265" t="s">
        <v>1165</v>
      </c>
      <c r="B61" s="271">
        <v>2520</v>
      </c>
      <c r="C61" s="270">
        <v>2520</v>
      </c>
      <c r="D61" s="265"/>
      <c r="E61" s="269"/>
      <c r="F61" s="270"/>
    </row>
    <row r="62" ht="20.1" customHeight="1" spans="1:6">
      <c r="A62" s="265" t="s">
        <v>1166</v>
      </c>
      <c r="B62" s="263">
        <v>2137</v>
      </c>
      <c r="C62" s="262">
        <v>2137</v>
      </c>
      <c r="D62" s="265"/>
      <c r="E62" s="261"/>
      <c r="F62" s="262"/>
    </row>
    <row r="63" ht="20.1" customHeight="1" spans="1:6">
      <c r="A63" s="265" t="s">
        <v>1167</v>
      </c>
      <c r="B63" s="263">
        <v>410</v>
      </c>
      <c r="C63" s="262">
        <v>410</v>
      </c>
      <c r="D63" s="265"/>
      <c r="E63" s="261"/>
      <c r="F63" s="262"/>
    </row>
    <row r="64" ht="20.1" customHeight="1" spans="1:6">
      <c r="A64" s="265" t="s">
        <v>1168</v>
      </c>
      <c r="B64" s="263">
        <v>16647</v>
      </c>
      <c r="C64" s="262">
        <v>16647</v>
      </c>
      <c r="D64" s="265"/>
      <c r="E64" s="261"/>
      <c r="F64" s="262"/>
    </row>
    <row r="65" ht="19.5" customHeight="1" spans="1:6">
      <c r="A65" s="265" t="s">
        <v>1169</v>
      </c>
      <c r="B65" s="263">
        <v>3673</v>
      </c>
      <c r="C65" s="262">
        <v>3673</v>
      </c>
      <c r="D65" s="265"/>
      <c r="E65" s="261"/>
      <c r="F65" s="262"/>
    </row>
    <row r="66" s="238" customFormat="1" ht="20.1" customHeight="1" spans="1:6">
      <c r="A66" s="265" t="s">
        <v>1170</v>
      </c>
      <c r="B66" s="263">
        <v>91</v>
      </c>
      <c r="C66" s="262">
        <v>91</v>
      </c>
      <c r="D66" s="265"/>
      <c r="E66" s="261"/>
      <c r="F66" s="262"/>
    </row>
    <row r="67" ht="20.1" customHeight="1" spans="1:6">
      <c r="A67" s="265" t="s">
        <v>1171</v>
      </c>
      <c r="B67" s="263">
        <v>965</v>
      </c>
      <c r="C67" s="262">
        <v>965</v>
      </c>
      <c r="D67" s="265"/>
      <c r="E67" s="261"/>
      <c r="F67" s="262"/>
    </row>
    <row r="68" ht="20.1" customHeight="1" spans="1:6">
      <c r="A68" s="265" t="s">
        <v>1172</v>
      </c>
      <c r="B68" s="263">
        <v>90</v>
      </c>
      <c r="C68" s="262">
        <v>90</v>
      </c>
      <c r="D68" s="265"/>
      <c r="E68" s="261"/>
      <c r="F68" s="262"/>
    </row>
    <row r="69" ht="20.1" customHeight="1" spans="1:6">
      <c r="A69" s="265" t="s">
        <v>1173</v>
      </c>
      <c r="B69" s="263">
        <v>830</v>
      </c>
      <c r="C69" s="262">
        <v>830</v>
      </c>
      <c r="D69" s="265"/>
      <c r="E69" s="261"/>
      <c r="F69" s="262"/>
    </row>
    <row r="70" ht="20.1" customHeight="1" spans="1:6">
      <c r="A70" s="265" t="s">
        <v>1174</v>
      </c>
      <c r="B70" s="263">
        <v>2607</v>
      </c>
      <c r="C70" s="262">
        <v>2607</v>
      </c>
      <c r="D70" s="265"/>
      <c r="E70" s="261"/>
      <c r="F70" s="262"/>
    </row>
    <row r="71" ht="20.1" customHeight="1" spans="1:6">
      <c r="A71" s="265" t="s">
        <v>1175</v>
      </c>
      <c r="B71" s="263">
        <v>650</v>
      </c>
      <c r="C71" s="262">
        <v>650</v>
      </c>
      <c r="D71" s="265"/>
      <c r="E71" s="261"/>
      <c r="F71" s="262"/>
    </row>
    <row r="72" ht="20.1" customHeight="1" spans="1:6">
      <c r="A72" s="265" t="s">
        <v>1176</v>
      </c>
      <c r="B72" s="263">
        <v>597</v>
      </c>
      <c r="C72" s="262">
        <v>597</v>
      </c>
      <c r="D72" s="272"/>
      <c r="E72" s="261"/>
      <c r="F72" s="262"/>
    </row>
    <row r="73" ht="20.1" customHeight="1" spans="1:6">
      <c r="A73" s="273" t="s">
        <v>1177</v>
      </c>
      <c r="B73" s="263">
        <v>7284</v>
      </c>
      <c r="C73" s="262">
        <v>7284</v>
      </c>
      <c r="D73" s="272"/>
      <c r="E73" s="261"/>
      <c r="F73" s="262"/>
    </row>
    <row r="74" ht="20.1" customHeight="1" spans="1:6">
      <c r="A74" s="273"/>
      <c r="B74" s="263"/>
      <c r="C74" s="274"/>
      <c r="D74" s="272"/>
      <c r="E74" s="275"/>
      <c r="F74" s="262"/>
    </row>
    <row r="75" ht="20.1" customHeight="1" spans="1:6">
      <c r="A75" s="170" t="s">
        <v>1178</v>
      </c>
      <c r="B75" s="263">
        <v>21365</v>
      </c>
      <c r="C75" s="262">
        <v>2425</v>
      </c>
      <c r="D75" s="265" t="s">
        <v>33</v>
      </c>
      <c r="E75" s="262"/>
      <c r="F75" s="262"/>
    </row>
    <row r="76" ht="20.1" customHeight="1" spans="1:6">
      <c r="A76" s="170" t="s">
        <v>1179</v>
      </c>
      <c r="B76" s="259">
        <v>150122</v>
      </c>
      <c r="C76" s="263">
        <v>40119</v>
      </c>
      <c r="D76" s="276" t="s">
        <v>1180</v>
      </c>
      <c r="E76" s="261"/>
      <c r="F76" s="262"/>
    </row>
    <row r="77" ht="20.1" customHeight="1" spans="1:6">
      <c r="A77" s="170" t="s">
        <v>1181</v>
      </c>
      <c r="B77" s="263">
        <v>25734</v>
      </c>
      <c r="C77" s="262"/>
      <c r="D77" s="258" t="s">
        <v>1182</v>
      </c>
      <c r="E77" s="261">
        <v>21365</v>
      </c>
      <c r="F77" s="262">
        <v>2425</v>
      </c>
    </row>
    <row r="78" ht="20.1" customHeight="1" spans="1:6">
      <c r="A78" s="170" t="s">
        <v>1183</v>
      </c>
      <c r="B78" s="263"/>
      <c r="C78" s="262"/>
      <c r="D78" s="170" t="s">
        <v>1184</v>
      </c>
      <c r="E78" s="261">
        <v>53992</v>
      </c>
      <c r="F78" s="262">
        <v>30500</v>
      </c>
    </row>
    <row r="79" ht="20.1" customHeight="1" spans="1:6">
      <c r="A79" s="170" t="s">
        <v>1185</v>
      </c>
      <c r="B79" s="263">
        <v>124388</v>
      </c>
      <c r="C79" s="262">
        <v>40119</v>
      </c>
      <c r="D79" s="170" t="s">
        <v>1186</v>
      </c>
      <c r="E79" s="262"/>
      <c r="F79" s="262"/>
    </row>
    <row r="80" ht="20.1" customHeight="1" spans="1:6">
      <c r="A80" s="277" t="s">
        <v>1187</v>
      </c>
      <c r="B80" s="263"/>
      <c r="C80" s="262"/>
      <c r="D80" s="170" t="s">
        <v>1188</v>
      </c>
      <c r="E80" s="262"/>
      <c r="F80" s="262"/>
    </row>
    <row r="81" ht="20.1" customHeight="1" spans="1:6">
      <c r="A81" s="170" t="s">
        <v>1189</v>
      </c>
      <c r="B81" s="263">
        <v>74792</v>
      </c>
      <c r="C81" s="262">
        <v>9017</v>
      </c>
      <c r="D81" s="278" t="s">
        <v>1190</v>
      </c>
      <c r="E81" s="262"/>
      <c r="F81" s="262"/>
    </row>
    <row r="82" ht="20.1" customHeight="1" spans="1:6">
      <c r="A82" s="170" t="s">
        <v>1191</v>
      </c>
      <c r="B82" s="263"/>
      <c r="C82" s="262"/>
      <c r="D82" s="278" t="s">
        <v>1192</v>
      </c>
      <c r="E82" s="242"/>
      <c r="F82" s="262"/>
    </row>
    <row r="83" ht="20.1" customHeight="1" spans="1:6">
      <c r="A83" s="170" t="s">
        <v>1193</v>
      </c>
      <c r="B83" s="263"/>
      <c r="C83" s="262"/>
      <c r="D83" s="170"/>
      <c r="E83" s="262"/>
      <c r="F83" s="262"/>
    </row>
    <row r="84" ht="20.1" customHeight="1" spans="1:6">
      <c r="A84" s="170"/>
      <c r="B84" s="263"/>
      <c r="C84" s="262"/>
      <c r="D84" s="170"/>
      <c r="E84" s="262"/>
      <c r="F84" s="262"/>
    </row>
    <row r="85" ht="20.1" customHeight="1" spans="1:6">
      <c r="A85" s="279" t="s">
        <v>1194</v>
      </c>
      <c r="B85" s="263">
        <f>B6+B75+B76+B80+B81+B82+B83+B7</f>
        <v>712327</v>
      </c>
      <c r="C85" s="263">
        <f>C6+C75+C76+C80+C81+C82+C83+C7</f>
        <v>517119</v>
      </c>
      <c r="D85" s="279" t="s">
        <v>1195</v>
      </c>
      <c r="E85" s="263">
        <f>B85</f>
        <v>712327</v>
      </c>
      <c r="F85" s="263">
        <f>C85</f>
        <v>517119</v>
      </c>
    </row>
    <row r="86" spans="4:4">
      <c r="D86" s="280"/>
    </row>
    <row r="87" spans="4:4">
      <c r="D87" s="280"/>
    </row>
    <row r="88" spans="4:4">
      <c r="D88" s="280"/>
    </row>
    <row r="89" spans="4:4">
      <c r="D89" s="280"/>
    </row>
    <row r="90" spans="4:4">
      <c r="D90" s="280"/>
    </row>
    <row r="91" spans="4:4">
      <c r="D91" s="280"/>
    </row>
    <row r="92" spans="4:4">
      <c r="D92" s="280"/>
    </row>
    <row r="93" spans="4:4">
      <c r="D93" s="280"/>
    </row>
    <row r="94" spans="4:4">
      <c r="D94" s="280"/>
    </row>
    <row r="95" spans="4:4">
      <c r="D95" s="280"/>
    </row>
    <row r="96" spans="4:4">
      <c r="D96" s="280"/>
    </row>
    <row r="97" spans="4:4">
      <c r="D97" s="280"/>
    </row>
    <row r="98" spans="4:4">
      <c r="D98" s="280"/>
    </row>
    <row r="99" spans="4:4">
      <c r="D99" s="280"/>
    </row>
    <row r="100" spans="4:4">
      <c r="D100" s="280"/>
    </row>
    <row r="101" spans="4:4">
      <c r="D101" s="280"/>
    </row>
    <row r="102" spans="4:4">
      <c r="D102" s="280"/>
    </row>
    <row r="103" spans="4:4">
      <c r="D103" s="280"/>
    </row>
    <row r="104" spans="4:4">
      <c r="D104" s="280"/>
    </row>
  </sheetData>
  <sheetProtection selectLockedCells="1"/>
  <protectedRanges>
    <protectedRange sqref="B30:B50" name="区域1" securityDescriptor=""/>
  </protectedRanges>
  <autoFilter ref="A5:F83"/>
  <mergeCells count="3">
    <mergeCell ref="A2:F2"/>
    <mergeCell ref="A4:C4"/>
    <mergeCell ref="D4:F4"/>
  </mergeCells>
  <printOptions horizontalCentered="1"/>
  <pageMargins left="0.471527777777778" right="0.471527777777778" top="0.590277777777778" bottom="0.471527777777778" header="0.313888888888889" footer="0.313888888888889"/>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23"/>
  <sheetViews>
    <sheetView showGridLines="0" showZeros="0" workbookViewId="0">
      <selection activeCell="N3" sqref="N3"/>
    </sheetView>
  </sheetViews>
  <sheetFormatPr defaultColWidth="5.75" defaultRowHeight="15.75"/>
  <cols>
    <col min="1" max="1" width="42" style="188" customWidth="1"/>
    <col min="2" max="2" width="7.375" style="188" customWidth="1"/>
    <col min="3" max="10" width="5.625" style="188" customWidth="1"/>
    <col min="11" max="11" width="5.625" style="189" customWidth="1"/>
    <col min="12" max="15" width="5.625" style="188" customWidth="1"/>
    <col min="16" max="16" width="5.625" style="189" customWidth="1"/>
    <col min="17" max="21" width="5.625" style="188" customWidth="1"/>
    <col min="22" max="22" width="8.25" style="188" customWidth="1"/>
    <col min="23" max="16384" width="5.75" style="188"/>
  </cols>
  <sheetData>
    <row r="1" ht="27.75" customHeight="1" spans="1:1">
      <c r="A1" s="153"/>
    </row>
    <row r="2" ht="27.75" customHeight="1" spans="1:22">
      <c r="A2" s="228" t="s">
        <v>1196</v>
      </c>
      <c r="B2" s="228"/>
      <c r="C2" s="228"/>
      <c r="D2" s="228"/>
      <c r="E2" s="228"/>
      <c r="F2" s="228"/>
      <c r="G2" s="228"/>
      <c r="H2" s="228"/>
      <c r="I2" s="228"/>
      <c r="J2" s="228"/>
      <c r="K2" s="228"/>
      <c r="L2" s="228"/>
      <c r="M2" s="228"/>
      <c r="N2" s="228"/>
      <c r="O2" s="228"/>
      <c r="P2" s="228"/>
      <c r="Q2" s="228"/>
      <c r="R2" s="228"/>
      <c r="S2" s="228"/>
      <c r="T2" s="228"/>
      <c r="U2" s="228"/>
      <c r="V2" s="228"/>
    </row>
    <row r="3" ht="27.75" customHeight="1" spans="1:22">
      <c r="A3" s="229"/>
      <c r="B3" s="230"/>
      <c r="C3" s="230"/>
      <c r="D3" s="230"/>
      <c r="E3" s="230"/>
      <c r="F3" s="230"/>
      <c r="G3" s="230"/>
      <c r="H3" s="230"/>
      <c r="I3" s="230"/>
      <c r="J3" s="230"/>
      <c r="K3" s="230"/>
      <c r="L3" s="230"/>
      <c r="M3" s="230"/>
      <c r="N3" s="230"/>
      <c r="O3" s="230"/>
      <c r="P3" s="230"/>
      <c r="Q3" s="230"/>
      <c r="R3" s="230"/>
      <c r="S3" s="230"/>
      <c r="T3" s="230"/>
      <c r="U3" s="230"/>
      <c r="V3" s="191" t="s">
        <v>1197</v>
      </c>
    </row>
    <row r="4" ht="31.5" customHeight="1" spans="1:23">
      <c r="A4" s="192" t="s">
        <v>1198</v>
      </c>
      <c r="B4" s="231" t="s">
        <v>1199</v>
      </c>
      <c r="C4" s="231"/>
      <c r="D4" s="231"/>
      <c r="E4" s="231"/>
      <c r="F4" s="231"/>
      <c r="G4" s="231"/>
      <c r="H4" s="231"/>
      <c r="I4" s="231"/>
      <c r="J4" s="231"/>
      <c r="K4" s="231"/>
      <c r="L4" s="231"/>
      <c r="M4" s="231"/>
      <c r="N4" s="231"/>
      <c r="O4" s="231"/>
      <c r="P4" s="231"/>
      <c r="Q4" s="231"/>
      <c r="R4" s="231"/>
      <c r="S4" s="231"/>
      <c r="T4" s="231"/>
      <c r="U4" s="231"/>
      <c r="V4" s="231"/>
      <c r="W4" s="231"/>
    </row>
    <row r="5" ht="72.75" customHeight="1" spans="1:23">
      <c r="A5" s="197"/>
      <c r="B5" s="232" t="s">
        <v>1200</v>
      </c>
      <c r="C5" s="231" t="s">
        <v>1201</v>
      </c>
      <c r="D5" s="231" t="s">
        <v>1202</v>
      </c>
      <c r="E5" s="231" t="s">
        <v>1203</v>
      </c>
      <c r="F5" s="231" t="s">
        <v>1204</v>
      </c>
      <c r="G5" s="231" t="s">
        <v>1205</v>
      </c>
      <c r="H5" s="231" t="s">
        <v>1206</v>
      </c>
      <c r="I5" s="231" t="s">
        <v>1207</v>
      </c>
      <c r="J5" s="231" t="s">
        <v>1208</v>
      </c>
      <c r="K5" s="231" t="s">
        <v>1209</v>
      </c>
      <c r="L5" s="231" t="s">
        <v>1210</v>
      </c>
      <c r="M5" s="231" t="s">
        <v>1211</v>
      </c>
      <c r="N5" s="231" t="s">
        <v>1212</v>
      </c>
      <c r="O5" s="231" t="s">
        <v>1213</v>
      </c>
      <c r="P5" s="231" t="s">
        <v>1214</v>
      </c>
      <c r="Q5" s="231" t="s">
        <v>1215</v>
      </c>
      <c r="R5" s="231" t="s">
        <v>1216</v>
      </c>
      <c r="S5" s="231" t="s">
        <v>1217</v>
      </c>
      <c r="T5" s="231" t="s">
        <v>1218</v>
      </c>
      <c r="U5" s="231" t="s">
        <v>1219</v>
      </c>
      <c r="V5" s="231" t="s">
        <v>1220</v>
      </c>
      <c r="W5" s="231" t="s">
        <v>1221</v>
      </c>
    </row>
    <row r="6" s="187" customFormat="1" ht="17.25" customHeight="1" spans="1:23">
      <c r="A6" s="233" t="s">
        <v>1222</v>
      </c>
      <c r="B6" s="234">
        <v>45235</v>
      </c>
      <c r="C6" s="234">
        <v>1467</v>
      </c>
      <c r="D6" s="234">
        <v>0</v>
      </c>
      <c r="E6" s="234">
        <v>200</v>
      </c>
      <c r="F6" s="234">
        <v>419</v>
      </c>
      <c r="G6" s="234">
        <v>1974</v>
      </c>
      <c r="H6" s="234">
        <v>364</v>
      </c>
      <c r="I6" s="234">
        <v>522</v>
      </c>
      <c r="J6" s="234">
        <v>1788</v>
      </c>
      <c r="K6" s="234">
        <v>2520</v>
      </c>
      <c r="L6" s="234">
        <v>2137</v>
      </c>
      <c r="M6" s="234">
        <v>410</v>
      </c>
      <c r="N6" s="234">
        <v>16647</v>
      </c>
      <c r="O6" s="234">
        <v>3673</v>
      </c>
      <c r="P6" s="234">
        <v>91</v>
      </c>
      <c r="Q6" s="234">
        <v>965</v>
      </c>
      <c r="R6" s="234">
        <v>90</v>
      </c>
      <c r="S6" s="234">
        <v>830</v>
      </c>
      <c r="T6" s="234">
        <v>2607</v>
      </c>
      <c r="U6" s="234">
        <v>650</v>
      </c>
      <c r="V6" s="234">
        <v>597</v>
      </c>
      <c r="W6" s="234">
        <v>7284</v>
      </c>
    </row>
    <row r="7" s="187" customFormat="1" ht="17.25" customHeight="1" spans="1:23">
      <c r="A7" s="197" t="s">
        <v>1223</v>
      </c>
      <c r="B7" s="234">
        <v>0</v>
      </c>
      <c r="C7" s="234"/>
      <c r="D7" s="234"/>
      <c r="E7" s="234"/>
      <c r="F7" s="234"/>
      <c r="G7" s="234"/>
      <c r="H7" s="234"/>
      <c r="I7" s="234"/>
      <c r="J7" s="234"/>
      <c r="K7" s="236"/>
      <c r="L7" s="234"/>
      <c r="M7" s="234"/>
      <c r="N7" s="234"/>
      <c r="O7" s="234"/>
      <c r="P7" s="236"/>
      <c r="Q7" s="234"/>
      <c r="R7" s="234"/>
      <c r="S7" s="234"/>
      <c r="T7" s="234"/>
      <c r="U7" s="234"/>
      <c r="V7" s="234"/>
      <c r="W7" s="234"/>
    </row>
    <row r="8" s="187" customFormat="1" ht="17.25" customHeight="1" spans="1:23">
      <c r="A8" s="235" t="s">
        <v>1224</v>
      </c>
      <c r="B8" s="234">
        <v>45235</v>
      </c>
      <c r="C8" s="234">
        <v>1467</v>
      </c>
      <c r="D8" s="234">
        <v>0</v>
      </c>
      <c r="E8" s="234">
        <v>200</v>
      </c>
      <c r="F8" s="234">
        <v>419</v>
      </c>
      <c r="G8" s="234">
        <v>1974</v>
      </c>
      <c r="H8" s="234">
        <v>364</v>
      </c>
      <c r="I8" s="234">
        <v>522</v>
      </c>
      <c r="J8" s="234">
        <v>1788</v>
      </c>
      <c r="K8" s="234">
        <v>2520</v>
      </c>
      <c r="L8" s="234">
        <v>2137</v>
      </c>
      <c r="M8" s="234">
        <v>410</v>
      </c>
      <c r="N8" s="234">
        <v>16647</v>
      </c>
      <c r="O8" s="234">
        <v>3673</v>
      </c>
      <c r="P8" s="234">
        <v>91</v>
      </c>
      <c r="Q8" s="234">
        <v>965</v>
      </c>
      <c r="R8" s="234">
        <v>90</v>
      </c>
      <c r="S8" s="234">
        <v>830</v>
      </c>
      <c r="T8" s="234">
        <v>2607</v>
      </c>
      <c r="U8" s="234">
        <v>650</v>
      </c>
      <c r="V8" s="234">
        <v>597</v>
      </c>
      <c r="W8" s="234">
        <v>7284</v>
      </c>
    </row>
    <row r="9" s="187" customFormat="1" ht="17.25" customHeight="1" spans="1:23">
      <c r="A9" s="203" t="s">
        <v>1225</v>
      </c>
      <c r="B9" s="204"/>
      <c r="C9" s="204"/>
      <c r="D9" s="204"/>
      <c r="E9" s="204"/>
      <c r="F9" s="204"/>
      <c r="G9" s="204"/>
      <c r="H9" s="204"/>
      <c r="I9" s="204"/>
      <c r="J9" s="204"/>
      <c r="K9" s="209"/>
      <c r="L9" s="204"/>
      <c r="M9" s="204"/>
      <c r="N9" s="204"/>
      <c r="O9" s="204"/>
      <c r="P9" s="209"/>
      <c r="Q9" s="204"/>
      <c r="R9" s="204"/>
      <c r="S9" s="204"/>
      <c r="T9" s="204"/>
      <c r="U9" s="204"/>
      <c r="V9" s="204"/>
      <c r="W9" s="204"/>
    </row>
    <row r="10" s="187" customFormat="1" ht="17.25" customHeight="1" spans="1:23">
      <c r="A10" s="203" t="s">
        <v>1226</v>
      </c>
      <c r="B10" s="204"/>
      <c r="C10" s="204"/>
      <c r="D10" s="204"/>
      <c r="E10" s="204"/>
      <c r="F10" s="204"/>
      <c r="G10" s="204"/>
      <c r="H10" s="204"/>
      <c r="I10" s="204"/>
      <c r="J10" s="204"/>
      <c r="K10" s="209"/>
      <c r="L10" s="204"/>
      <c r="M10" s="204"/>
      <c r="N10" s="204"/>
      <c r="O10" s="204"/>
      <c r="P10" s="209"/>
      <c r="Q10" s="204"/>
      <c r="R10" s="204"/>
      <c r="S10" s="204"/>
      <c r="T10" s="204"/>
      <c r="U10" s="204"/>
      <c r="V10" s="204"/>
      <c r="W10" s="204"/>
    </row>
    <row r="11" s="187" customFormat="1" ht="17.25" customHeight="1" spans="1:23">
      <c r="A11" s="205" t="s">
        <v>1227</v>
      </c>
      <c r="B11" s="204">
        <v>45235</v>
      </c>
      <c r="C11" s="204">
        <v>1467</v>
      </c>
      <c r="D11" s="204"/>
      <c r="E11" s="204">
        <v>200</v>
      </c>
      <c r="F11" s="204">
        <v>419</v>
      </c>
      <c r="G11" s="204">
        <v>1974</v>
      </c>
      <c r="H11" s="204">
        <v>364</v>
      </c>
      <c r="I11" s="204">
        <v>522</v>
      </c>
      <c r="J11" s="204">
        <v>1788</v>
      </c>
      <c r="K11" s="204">
        <v>2520</v>
      </c>
      <c r="L11" s="204">
        <v>2137</v>
      </c>
      <c r="M11" s="204">
        <v>410</v>
      </c>
      <c r="N11" s="204">
        <v>16647</v>
      </c>
      <c r="O11" s="204">
        <v>3673</v>
      </c>
      <c r="P11" s="204">
        <v>91</v>
      </c>
      <c r="Q11" s="204">
        <v>965</v>
      </c>
      <c r="R11" s="204">
        <v>90</v>
      </c>
      <c r="S11" s="204">
        <v>830</v>
      </c>
      <c r="T11" s="204">
        <v>2607</v>
      </c>
      <c r="U11" s="204">
        <v>650</v>
      </c>
      <c r="V11" s="204">
        <v>597</v>
      </c>
      <c r="W11" s="204">
        <v>7284</v>
      </c>
    </row>
    <row r="12" s="187" customFormat="1" ht="17.25" customHeight="1" spans="1:23">
      <c r="A12" s="203" t="s">
        <v>1228</v>
      </c>
      <c r="B12" s="204"/>
      <c r="C12" s="204"/>
      <c r="D12" s="204"/>
      <c r="E12" s="204"/>
      <c r="F12" s="204"/>
      <c r="G12" s="204"/>
      <c r="H12" s="204"/>
      <c r="I12" s="204"/>
      <c r="J12" s="204"/>
      <c r="K12" s="209"/>
      <c r="L12" s="204"/>
      <c r="M12" s="204"/>
      <c r="N12" s="204"/>
      <c r="O12" s="204"/>
      <c r="P12" s="209"/>
      <c r="Q12" s="204"/>
      <c r="R12" s="204"/>
      <c r="S12" s="204"/>
      <c r="T12" s="204"/>
      <c r="U12" s="204"/>
      <c r="V12" s="204"/>
      <c r="W12" s="204"/>
    </row>
    <row r="13" s="187" customFormat="1" ht="15.95" customHeight="1" spans="1:23">
      <c r="A13" s="204"/>
      <c r="B13" s="204"/>
      <c r="C13" s="204"/>
      <c r="D13" s="204"/>
      <c r="E13" s="204"/>
      <c r="F13" s="204"/>
      <c r="G13" s="204"/>
      <c r="H13" s="204"/>
      <c r="I13" s="204"/>
      <c r="J13" s="204"/>
      <c r="K13" s="209"/>
      <c r="L13" s="204"/>
      <c r="M13" s="204"/>
      <c r="N13" s="204"/>
      <c r="O13" s="204"/>
      <c r="P13" s="209"/>
      <c r="Q13" s="204"/>
      <c r="R13" s="204"/>
      <c r="S13" s="204"/>
      <c r="T13" s="204"/>
      <c r="U13" s="204"/>
      <c r="V13" s="204"/>
      <c r="W13" s="204"/>
    </row>
    <row r="14" s="187" customFormat="1" ht="15.95" customHeight="1" spans="1:23">
      <c r="A14" s="204"/>
      <c r="B14" s="204"/>
      <c r="C14" s="204"/>
      <c r="D14" s="204"/>
      <c r="E14" s="204"/>
      <c r="F14" s="204"/>
      <c r="G14" s="204"/>
      <c r="H14" s="204"/>
      <c r="I14" s="204"/>
      <c r="J14" s="204"/>
      <c r="K14" s="209"/>
      <c r="L14" s="204"/>
      <c r="M14" s="204"/>
      <c r="N14" s="204"/>
      <c r="O14" s="204"/>
      <c r="P14" s="209"/>
      <c r="Q14" s="204"/>
      <c r="R14" s="204"/>
      <c r="S14" s="204"/>
      <c r="T14" s="204"/>
      <c r="U14" s="204"/>
      <c r="V14" s="204"/>
      <c r="W14" s="204"/>
    </row>
    <row r="15" s="187" customFormat="1" ht="15.95" customHeight="1" spans="1:23">
      <c r="A15" s="204"/>
      <c r="B15" s="204"/>
      <c r="C15" s="204"/>
      <c r="D15" s="204"/>
      <c r="E15" s="204"/>
      <c r="F15" s="204"/>
      <c r="G15" s="204"/>
      <c r="H15" s="204"/>
      <c r="I15" s="204"/>
      <c r="J15" s="204"/>
      <c r="K15" s="209"/>
      <c r="L15" s="204"/>
      <c r="M15" s="204"/>
      <c r="N15" s="204"/>
      <c r="O15" s="204"/>
      <c r="P15" s="209"/>
      <c r="Q15" s="204"/>
      <c r="R15" s="204"/>
      <c r="S15" s="204"/>
      <c r="T15" s="204"/>
      <c r="U15" s="204"/>
      <c r="V15" s="204"/>
      <c r="W15" s="204"/>
    </row>
    <row r="16" s="187" customFormat="1" ht="15.95" customHeight="1" spans="1:23">
      <c r="A16" s="204"/>
      <c r="B16" s="204"/>
      <c r="C16" s="204"/>
      <c r="D16" s="204"/>
      <c r="E16" s="204"/>
      <c r="F16" s="204"/>
      <c r="G16" s="204"/>
      <c r="H16" s="204"/>
      <c r="I16" s="204"/>
      <c r="J16" s="204"/>
      <c r="K16" s="209"/>
      <c r="L16" s="204"/>
      <c r="M16" s="204"/>
      <c r="N16" s="204"/>
      <c r="O16" s="204"/>
      <c r="P16" s="209"/>
      <c r="Q16" s="204"/>
      <c r="R16" s="204"/>
      <c r="S16" s="204"/>
      <c r="T16" s="204"/>
      <c r="U16" s="204"/>
      <c r="V16" s="204"/>
      <c r="W16" s="204"/>
    </row>
    <row r="17" s="187" customFormat="1" ht="15.95" customHeight="1" spans="1:23">
      <c r="A17" s="204"/>
      <c r="B17" s="204"/>
      <c r="C17" s="204"/>
      <c r="D17" s="204"/>
      <c r="E17" s="204"/>
      <c r="F17" s="204"/>
      <c r="G17" s="204"/>
      <c r="H17" s="204"/>
      <c r="I17" s="204"/>
      <c r="J17" s="204"/>
      <c r="K17" s="209"/>
      <c r="L17" s="204"/>
      <c r="M17" s="204"/>
      <c r="N17" s="204"/>
      <c r="O17" s="204"/>
      <c r="P17" s="209"/>
      <c r="Q17" s="204"/>
      <c r="R17" s="204"/>
      <c r="S17" s="204"/>
      <c r="T17" s="204"/>
      <c r="U17" s="204"/>
      <c r="V17" s="204"/>
      <c r="W17" s="204"/>
    </row>
    <row r="18" s="187" customFormat="1" ht="15.95" customHeight="1" spans="1:23">
      <c r="A18" s="204"/>
      <c r="B18" s="204"/>
      <c r="C18" s="204"/>
      <c r="D18" s="204"/>
      <c r="E18" s="204"/>
      <c r="F18" s="204"/>
      <c r="G18" s="204"/>
      <c r="H18" s="204"/>
      <c r="I18" s="204"/>
      <c r="J18" s="204"/>
      <c r="K18" s="209"/>
      <c r="L18" s="204"/>
      <c r="M18" s="204"/>
      <c r="N18" s="204"/>
      <c r="O18" s="204"/>
      <c r="P18" s="209"/>
      <c r="Q18" s="204"/>
      <c r="R18" s="204"/>
      <c r="S18" s="204"/>
      <c r="T18" s="204"/>
      <c r="U18" s="204"/>
      <c r="V18" s="204"/>
      <c r="W18" s="204"/>
    </row>
    <row r="19" s="187" customFormat="1" ht="15.95" customHeight="1" spans="1:23">
      <c r="A19" s="204"/>
      <c r="B19" s="204"/>
      <c r="C19" s="204"/>
      <c r="D19" s="204"/>
      <c r="E19" s="204"/>
      <c r="F19" s="204"/>
      <c r="G19" s="204"/>
      <c r="H19" s="204"/>
      <c r="I19" s="204"/>
      <c r="J19" s="204"/>
      <c r="K19" s="209"/>
      <c r="L19" s="204"/>
      <c r="M19" s="204"/>
      <c r="N19" s="204"/>
      <c r="O19" s="204"/>
      <c r="P19" s="209"/>
      <c r="Q19" s="204"/>
      <c r="R19" s="204"/>
      <c r="S19" s="204"/>
      <c r="T19" s="204"/>
      <c r="U19" s="204"/>
      <c r="V19" s="204"/>
      <c r="W19" s="204"/>
    </row>
    <row r="20" s="187" customFormat="1" ht="15.95" customHeight="1" spans="1:23">
      <c r="A20" s="204"/>
      <c r="B20" s="204"/>
      <c r="C20" s="204"/>
      <c r="D20" s="204"/>
      <c r="E20" s="204"/>
      <c r="F20" s="204"/>
      <c r="G20" s="204"/>
      <c r="H20" s="204"/>
      <c r="I20" s="204"/>
      <c r="J20" s="204"/>
      <c r="K20" s="209"/>
      <c r="L20" s="204"/>
      <c r="M20" s="204"/>
      <c r="N20" s="204"/>
      <c r="O20" s="204"/>
      <c r="P20" s="209"/>
      <c r="Q20" s="204"/>
      <c r="R20" s="204"/>
      <c r="S20" s="204"/>
      <c r="T20" s="204"/>
      <c r="U20" s="204"/>
      <c r="V20" s="204"/>
      <c r="W20" s="204"/>
    </row>
    <row r="21" s="187" customFormat="1" ht="15.95" customHeight="1" spans="1:23">
      <c r="A21" s="204"/>
      <c r="B21" s="204"/>
      <c r="C21" s="204"/>
      <c r="D21" s="204"/>
      <c r="E21" s="204"/>
      <c r="F21" s="204"/>
      <c r="G21" s="204"/>
      <c r="H21" s="204"/>
      <c r="I21" s="204"/>
      <c r="J21" s="204"/>
      <c r="K21" s="209"/>
      <c r="L21" s="204"/>
      <c r="M21" s="204"/>
      <c r="N21" s="204"/>
      <c r="O21" s="204"/>
      <c r="P21" s="209"/>
      <c r="Q21" s="204"/>
      <c r="R21" s="204"/>
      <c r="S21" s="204"/>
      <c r="T21" s="204"/>
      <c r="U21" s="204"/>
      <c r="V21" s="204"/>
      <c r="W21" s="204"/>
    </row>
    <row r="22" s="187" customFormat="1" ht="15.95" customHeight="1" spans="1:23">
      <c r="A22" s="204"/>
      <c r="B22" s="204"/>
      <c r="C22" s="204"/>
      <c r="D22" s="204"/>
      <c r="E22" s="204"/>
      <c r="F22" s="204"/>
      <c r="G22" s="204"/>
      <c r="H22" s="204"/>
      <c r="I22" s="204"/>
      <c r="J22" s="204"/>
      <c r="K22" s="209"/>
      <c r="L22" s="204"/>
      <c r="M22" s="204"/>
      <c r="N22" s="204"/>
      <c r="O22" s="204"/>
      <c r="P22" s="209"/>
      <c r="Q22" s="204"/>
      <c r="R22" s="204"/>
      <c r="S22" s="204"/>
      <c r="T22" s="204"/>
      <c r="U22" s="204"/>
      <c r="V22" s="204"/>
      <c r="W22" s="204"/>
    </row>
    <row r="23" s="187" customFormat="1" ht="15.95" customHeight="1" spans="1:23">
      <c r="A23" s="204"/>
      <c r="B23" s="204"/>
      <c r="C23" s="204"/>
      <c r="D23" s="204"/>
      <c r="E23" s="204"/>
      <c r="F23" s="204"/>
      <c r="G23" s="204"/>
      <c r="H23" s="204"/>
      <c r="I23" s="204"/>
      <c r="J23" s="204"/>
      <c r="K23" s="209"/>
      <c r="L23" s="204"/>
      <c r="M23" s="204"/>
      <c r="N23" s="204"/>
      <c r="O23" s="204"/>
      <c r="P23" s="209"/>
      <c r="Q23" s="204"/>
      <c r="R23" s="204"/>
      <c r="S23" s="204"/>
      <c r="T23" s="204"/>
      <c r="U23" s="204"/>
      <c r="V23" s="204"/>
      <c r="W23" s="204"/>
    </row>
  </sheetData>
  <mergeCells count="3">
    <mergeCell ref="A2:V2"/>
    <mergeCell ref="B4:W4"/>
    <mergeCell ref="A4:A5"/>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16"/>
  <sheetViews>
    <sheetView showGridLines="0" showZeros="0" workbookViewId="0">
      <pane xSplit="1" ySplit="5" topLeftCell="B6" activePane="bottomRight" state="frozen"/>
      <selection/>
      <selection pane="topRight"/>
      <selection pane="bottomLeft"/>
      <selection pane="bottomRight" activeCell="F12" sqref="F12"/>
    </sheetView>
  </sheetViews>
  <sheetFormatPr defaultColWidth="9" defaultRowHeight="15" outlineLevelCol="7"/>
  <cols>
    <col min="1" max="1" width="45.25" style="117" customWidth="1"/>
    <col min="2" max="2" width="15.5" style="117" customWidth="1"/>
    <col min="3" max="3" width="15.25" style="117" customWidth="1"/>
    <col min="4" max="4" width="14.375" style="117" customWidth="1"/>
    <col min="5" max="5" width="13.875" style="117" customWidth="1"/>
    <col min="6" max="7" width="15.25" style="117" customWidth="1"/>
    <col min="8" max="8" width="15.5" style="117" customWidth="1"/>
    <col min="9" max="16384" width="9" style="117"/>
  </cols>
  <sheetData>
    <row r="1" ht="14.25" spans="1:1">
      <c r="A1" s="116"/>
    </row>
    <row r="2" ht="23.25" spans="1:8">
      <c r="A2" s="144" t="s">
        <v>1229</v>
      </c>
      <c r="B2" s="144"/>
      <c r="C2" s="144"/>
      <c r="D2" s="144"/>
      <c r="E2" s="144"/>
      <c r="F2" s="144"/>
      <c r="G2" s="144"/>
      <c r="H2" s="144"/>
    </row>
    <row r="3" ht="18" customHeight="1" spans="8:8">
      <c r="H3" s="119" t="s">
        <v>1197</v>
      </c>
    </row>
    <row r="4" s="213" customFormat="1" ht="31.5" customHeight="1" spans="1:8">
      <c r="A4" s="151" t="s">
        <v>1230</v>
      </c>
      <c r="B4" s="215" t="s">
        <v>1231</v>
      </c>
      <c r="C4" s="215" t="s">
        <v>1232</v>
      </c>
      <c r="D4" s="215" t="s">
        <v>1233</v>
      </c>
      <c r="E4" s="216" t="s">
        <v>1234</v>
      </c>
      <c r="F4" s="216" t="s">
        <v>1235</v>
      </c>
      <c r="G4" s="215" t="s">
        <v>1236</v>
      </c>
      <c r="H4" s="215" t="s">
        <v>1237</v>
      </c>
    </row>
    <row r="5" s="213" customFormat="1" ht="27" customHeight="1" spans="1:8">
      <c r="A5" s="151"/>
      <c r="B5" s="215"/>
      <c r="C5" s="215"/>
      <c r="D5" s="215"/>
      <c r="E5" s="216"/>
      <c r="F5" s="216"/>
      <c r="G5" s="215"/>
      <c r="H5" s="215"/>
    </row>
    <row r="6" ht="20.1" customHeight="1" spans="1:8">
      <c r="A6" s="217" t="s">
        <v>1238</v>
      </c>
      <c r="B6" s="218">
        <v>43823</v>
      </c>
      <c r="C6" s="219">
        <v>41594</v>
      </c>
      <c r="D6" s="219">
        <v>2229</v>
      </c>
      <c r="E6" s="219">
        <v>0</v>
      </c>
      <c r="F6" s="219">
        <v>0</v>
      </c>
      <c r="G6" s="219">
        <v>0</v>
      </c>
      <c r="H6" s="219">
        <v>0</v>
      </c>
    </row>
    <row r="7" ht="20.1" customHeight="1" spans="1:8">
      <c r="A7" s="220" t="s">
        <v>1239</v>
      </c>
      <c r="B7" s="218">
        <v>599</v>
      </c>
      <c r="C7" s="221">
        <v>599</v>
      </c>
      <c r="D7" s="221"/>
      <c r="E7" s="221"/>
      <c r="F7" s="221"/>
      <c r="G7" s="221"/>
      <c r="H7" s="221"/>
    </row>
    <row r="8" ht="20.1" customHeight="1" spans="1:8">
      <c r="A8" s="220" t="s">
        <v>1240</v>
      </c>
      <c r="B8" s="218">
        <v>372</v>
      </c>
      <c r="C8" s="221">
        <v>372</v>
      </c>
      <c r="D8" s="221"/>
      <c r="E8" s="221"/>
      <c r="F8" s="221"/>
      <c r="G8" s="221"/>
      <c r="H8" s="221"/>
    </row>
    <row r="9" ht="20.1" customHeight="1" spans="1:8">
      <c r="A9" s="220" t="s">
        <v>1241</v>
      </c>
      <c r="B9" s="218">
        <v>22129</v>
      </c>
      <c r="C9" s="221">
        <v>22129</v>
      </c>
      <c r="D9" s="221"/>
      <c r="E9" s="221"/>
      <c r="F9" s="221"/>
      <c r="G9" s="221"/>
      <c r="H9" s="221"/>
    </row>
    <row r="10" ht="20.1" customHeight="1" spans="1:8">
      <c r="A10" s="220" t="s">
        <v>1242</v>
      </c>
      <c r="B10" s="218">
        <v>756</v>
      </c>
      <c r="C10" s="221">
        <v>756</v>
      </c>
      <c r="D10" s="221"/>
      <c r="E10" s="221"/>
      <c r="F10" s="221"/>
      <c r="G10" s="221"/>
      <c r="H10" s="221"/>
    </row>
    <row r="11" ht="20.1" customHeight="1" spans="1:8">
      <c r="A11" s="222" t="s">
        <v>1243</v>
      </c>
      <c r="B11" s="218">
        <v>519</v>
      </c>
      <c r="C11" s="221">
        <v>229</v>
      </c>
      <c r="D11" s="221">
        <v>290</v>
      </c>
      <c r="E11" s="221"/>
      <c r="F11" s="221"/>
      <c r="G11" s="221"/>
      <c r="H11" s="221"/>
    </row>
    <row r="12" ht="20.1" customHeight="1" spans="1:8">
      <c r="A12" s="220" t="s">
        <v>1244</v>
      </c>
      <c r="B12" s="218">
        <v>2078</v>
      </c>
      <c r="C12" s="221">
        <v>2000</v>
      </c>
      <c r="D12" s="221">
        <v>78</v>
      </c>
      <c r="E12" s="221"/>
      <c r="F12" s="221"/>
      <c r="G12" s="221"/>
      <c r="H12" s="221"/>
    </row>
    <row r="13" ht="20.1" customHeight="1" spans="1:8">
      <c r="A13" s="220" t="s">
        <v>1245</v>
      </c>
      <c r="B13" s="218">
        <v>2370</v>
      </c>
      <c r="C13" s="221">
        <v>2370</v>
      </c>
      <c r="D13" s="221"/>
      <c r="E13" s="221"/>
      <c r="F13" s="221"/>
      <c r="G13" s="221"/>
      <c r="H13" s="221"/>
    </row>
    <row r="14" ht="20.1" customHeight="1" spans="1:8">
      <c r="A14" s="222" t="s">
        <v>1246</v>
      </c>
      <c r="B14" s="218">
        <v>378</v>
      </c>
      <c r="C14" s="221">
        <v>378</v>
      </c>
      <c r="D14" s="221"/>
      <c r="E14" s="221"/>
      <c r="F14" s="221"/>
      <c r="G14" s="221"/>
      <c r="H14" s="221"/>
    </row>
    <row r="15" ht="20.1" customHeight="1" spans="1:8">
      <c r="A15" s="220" t="s">
        <v>1247</v>
      </c>
      <c r="B15" s="218">
        <v>0</v>
      </c>
      <c r="C15" s="221">
        <v>0</v>
      </c>
      <c r="D15" s="221"/>
      <c r="E15" s="221"/>
      <c r="F15" s="221"/>
      <c r="G15" s="221"/>
      <c r="H15" s="221"/>
    </row>
    <row r="16" ht="20.1" customHeight="1" spans="1:8">
      <c r="A16" s="222" t="s">
        <v>1248</v>
      </c>
      <c r="B16" s="218">
        <v>136</v>
      </c>
      <c r="C16" s="221">
        <v>86</v>
      </c>
      <c r="D16" s="221">
        <v>50</v>
      </c>
      <c r="E16" s="221"/>
      <c r="F16" s="221"/>
      <c r="G16" s="221"/>
      <c r="H16" s="221"/>
    </row>
    <row r="17" ht="20.1" customHeight="1" spans="1:8">
      <c r="A17" s="223" t="s">
        <v>1249</v>
      </c>
      <c r="B17" s="218">
        <v>1895</v>
      </c>
      <c r="C17" s="221">
        <v>1895</v>
      </c>
      <c r="D17" s="221"/>
      <c r="E17" s="221"/>
      <c r="F17" s="221"/>
      <c r="G17" s="221"/>
      <c r="H17" s="221"/>
    </row>
    <row r="18" ht="20.1" customHeight="1" spans="1:8">
      <c r="A18" s="223" t="s">
        <v>1250</v>
      </c>
      <c r="B18" s="218">
        <v>1260</v>
      </c>
      <c r="C18" s="221">
        <v>1260</v>
      </c>
      <c r="D18" s="221"/>
      <c r="E18" s="221"/>
      <c r="F18" s="221"/>
      <c r="G18" s="221"/>
      <c r="H18" s="221"/>
    </row>
    <row r="19" ht="20.1" customHeight="1" spans="1:8">
      <c r="A19" s="222" t="s">
        <v>1251</v>
      </c>
      <c r="B19" s="218">
        <v>0</v>
      </c>
      <c r="C19" s="221">
        <v>0</v>
      </c>
      <c r="D19" s="221"/>
      <c r="E19" s="221"/>
      <c r="F19" s="221"/>
      <c r="G19" s="221"/>
      <c r="H19" s="221"/>
    </row>
    <row r="20" ht="20.1" customHeight="1" spans="1:8">
      <c r="A20" s="224" t="s">
        <v>1252</v>
      </c>
      <c r="B20" s="218">
        <v>90</v>
      </c>
      <c r="C20" s="221">
        <v>90</v>
      </c>
      <c r="D20" s="221"/>
      <c r="E20" s="221"/>
      <c r="F20" s="221"/>
      <c r="G20" s="221"/>
      <c r="H20" s="221"/>
    </row>
    <row r="21" ht="20.1" customHeight="1" spans="1:8">
      <c r="A21" s="220" t="s">
        <v>1253</v>
      </c>
      <c r="B21" s="218">
        <v>0</v>
      </c>
      <c r="C21" s="221">
        <v>0</v>
      </c>
      <c r="D21" s="221"/>
      <c r="E21" s="221"/>
      <c r="F21" s="221"/>
      <c r="G21" s="221"/>
      <c r="H21" s="221"/>
    </row>
    <row r="22" ht="20.1" customHeight="1" spans="1:8">
      <c r="A22" s="222" t="s">
        <v>1254</v>
      </c>
      <c r="B22" s="218">
        <v>123</v>
      </c>
      <c r="C22" s="221">
        <v>123</v>
      </c>
      <c r="D22" s="221"/>
      <c r="E22" s="221"/>
      <c r="F22" s="221"/>
      <c r="G22" s="221"/>
      <c r="H22" s="221"/>
    </row>
    <row r="23" ht="18.75" customHeight="1" spans="1:8">
      <c r="A23" s="222" t="s">
        <v>1255</v>
      </c>
      <c r="B23" s="218">
        <v>57</v>
      </c>
      <c r="C23" s="221">
        <v>57</v>
      </c>
      <c r="D23" s="221"/>
      <c r="E23" s="221"/>
      <c r="F23" s="221"/>
      <c r="G23" s="221"/>
      <c r="H23" s="221"/>
    </row>
    <row r="24" ht="20.1" customHeight="1" spans="1:8">
      <c r="A24" s="222" t="s">
        <v>1256</v>
      </c>
      <c r="B24" s="218">
        <v>1253</v>
      </c>
      <c r="C24" s="221">
        <v>1253</v>
      </c>
      <c r="D24" s="221"/>
      <c r="E24" s="221"/>
      <c r="F24" s="221"/>
      <c r="G24" s="221"/>
      <c r="H24" s="221"/>
    </row>
    <row r="25" ht="20.1" customHeight="1" spans="1:8">
      <c r="A25" s="222" t="s">
        <v>1257</v>
      </c>
      <c r="B25" s="218">
        <v>880</v>
      </c>
      <c r="C25" s="221">
        <v>880</v>
      </c>
      <c r="D25" s="221"/>
      <c r="E25" s="221"/>
      <c r="F25" s="221"/>
      <c r="G25" s="221"/>
      <c r="H25" s="221"/>
    </row>
    <row r="26" ht="20.1" customHeight="1" spans="1:8">
      <c r="A26" s="222" t="s">
        <v>1258</v>
      </c>
      <c r="B26" s="218">
        <v>867</v>
      </c>
      <c r="C26" s="221">
        <v>867</v>
      </c>
      <c r="D26" s="221"/>
      <c r="E26" s="221"/>
      <c r="F26" s="221"/>
      <c r="G26" s="221"/>
      <c r="H26" s="221"/>
    </row>
    <row r="27" ht="20.1" customHeight="1" spans="1:8">
      <c r="A27" s="222" t="s">
        <v>1259</v>
      </c>
      <c r="B27" s="218">
        <v>250</v>
      </c>
      <c r="C27" s="221">
        <v>250</v>
      </c>
      <c r="D27" s="221"/>
      <c r="E27" s="221"/>
      <c r="F27" s="221"/>
      <c r="G27" s="221"/>
      <c r="H27" s="221"/>
    </row>
    <row r="28" ht="20.1" customHeight="1" spans="1:8">
      <c r="A28" s="222" t="s">
        <v>1260</v>
      </c>
      <c r="B28" s="218">
        <v>266</v>
      </c>
      <c r="C28" s="221">
        <v>196</v>
      </c>
      <c r="D28" s="221">
        <v>70</v>
      </c>
      <c r="E28" s="221"/>
      <c r="F28" s="221"/>
      <c r="G28" s="221"/>
      <c r="H28" s="221"/>
    </row>
    <row r="29" ht="20.1" customHeight="1" spans="1:8">
      <c r="A29" s="222" t="s">
        <v>1261</v>
      </c>
      <c r="B29" s="218">
        <v>0</v>
      </c>
      <c r="C29" s="221">
        <v>0</v>
      </c>
      <c r="D29" s="221"/>
      <c r="E29" s="221"/>
      <c r="F29" s="221"/>
      <c r="G29" s="221"/>
      <c r="H29" s="221"/>
    </row>
    <row r="30" ht="20.1" customHeight="1" spans="1:8">
      <c r="A30" s="222" t="s">
        <v>1262</v>
      </c>
      <c r="B30" s="218">
        <v>292</v>
      </c>
      <c r="C30" s="221">
        <v>292</v>
      </c>
      <c r="D30" s="221"/>
      <c r="E30" s="221"/>
      <c r="F30" s="221"/>
      <c r="G30" s="221"/>
      <c r="H30" s="221"/>
    </row>
    <row r="31" ht="20.1" customHeight="1" spans="1:8">
      <c r="A31" s="224" t="s">
        <v>1263</v>
      </c>
      <c r="B31" s="218">
        <v>10</v>
      </c>
      <c r="C31" s="221">
        <v>10</v>
      </c>
      <c r="D31" s="221"/>
      <c r="E31" s="221"/>
      <c r="F31" s="221"/>
      <c r="G31" s="221"/>
      <c r="H31" s="221"/>
    </row>
    <row r="32" ht="20.1" customHeight="1" spans="1:8">
      <c r="A32" s="224" t="s">
        <v>1264</v>
      </c>
      <c r="B32" s="218">
        <v>1896</v>
      </c>
      <c r="C32" s="221">
        <v>1524</v>
      </c>
      <c r="D32" s="221">
        <v>372</v>
      </c>
      <c r="E32" s="221"/>
      <c r="F32" s="221"/>
      <c r="G32" s="221"/>
      <c r="H32" s="221"/>
    </row>
    <row r="33" ht="20.1" customHeight="1" spans="1:8">
      <c r="A33" s="222" t="s">
        <v>1265</v>
      </c>
      <c r="B33" s="218">
        <v>5347</v>
      </c>
      <c r="C33" s="221">
        <v>3978</v>
      </c>
      <c r="D33" s="221">
        <v>1369</v>
      </c>
      <c r="E33" s="221"/>
      <c r="F33" s="221"/>
      <c r="G33" s="221"/>
      <c r="H33" s="221"/>
    </row>
    <row r="34" ht="20.1" customHeight="1" spans="1:8">
      <c r="A34" s="217" t="s">
        <v>1266</v>
      </c>
      <c r="B34" s="218">
        <v>0</v>
      </c>
      <c r="C34" s="219">
        <v>0</v>
      </c>
      <c r="D34" s="219">
        <v>0</v>
      </c>
      <c r="E34" s="219">
        <v>0</v>
      </c>
      <c r="F34" s="219">
        <v>0</v>
      </c>
      <c r="G34" s="219">
        <v>0</v>
      </c>
      <c r="H34" s="219">
        <v>0</v>
      </c>
    </row>
    <row r="35" ht="20.1" customHeight="1" spans="1:8">
      <c r="A35" s="220" t="s">
        <v>1267</v>
      </c>
      <c r="B35" s="218">
        <v>0</v>
      </c>
      <c r="C35" s="221"/>
      <c r="D35" s="221"/>
      <c r="E35" s="221"/>
      <c r="F35" s="221"/>
      <c r="G35" s="221"/>
      <c r="H35" s="221"/>
    </row>
    <row r="36" ht="20.1" customHeight="1" spans="1:8">
      <c r="A36" s="220" t="s">
        <v>1268</v>
      </c>
      <c r="B36" s="218">
        <v>0</v>
      </c>
      <c r="C36" s="221"/>
      <c r="D36" s="221"/>
      <c r="E36" s="221"/>
      <c r="F36" s="221"/>
      <c r="G36" s="221"/>
      <c r="H36" s="221"/>
    </row>
    <row r="37" ht="20.1" customHeight="1" spans="1:8">
      <c r="A37" s="217" t="s">
        <v>1269</v>
      </c>
      <c r="B37" s="218">
        <v>1020</v>
      </c>
      <c r="C37" s="219">
        <v>1020</v>
      </c>
      <c r="D37" s="219">
        <v>0</v>
      </c>
      <c r="E37" s="219">
        <v>0</v>
      </c>
      <c r="F37" s="219">
        <v>0</v>
      </c>
      <c r="G37" s="219">
        <v>0</v>
      </c>
      <c r="H37" s="219">
        <v>0</v>
      </c>
    </row>
    <row r="38" ht="20.1" customHeight="1" spans="1:8">
      <c r="A38" s="222" t="s">
        <v>1270</v>
      </c>
      <c r="B38" s="218">
        <v>711</v>
      </c>
      <c r="C38" s="221">
        <v>711</v>
      </c>
      <c r="D38" s="221"/>
      <c r="E38" s="221"/>
      <c r="F38" s="221"/>
      <c r="G38" s="221"/>
      <c r="H38" s="221"/>
    </row>
    <row r="39" ht="20.1" customHeight="1" spans="1:8">
      <c r="A39" s="222" t="s">
        <v>1271</v>
      </c>
      <c r="B39" s="218">
        <v>309</v>
      </c>
      <c r="C39" s="221">
        <v>309</v>
      </c>
      <c r="D39" s="221"/>
      <c r="E39" s="221"/>
      <c r="F39" s="221"/>
      <c r="G39" s="221"/>
      <c r="H39" s="221"/>
    </row>
    <row r="40" ht="20.1" customHeight="1" spans="1:8">
      <c r="A40" s="217" t="s">
        <v>1272</v>
      </c>
      <c r="B40" s="218">
        <v>14455</v>
      </c>
      <c r="C40" s="219">
        <v>13730</v>
      </c>
      <c r="D40" s="219">
        <v>725</v>
      </c>
      <c r="E40" s="219">
        <v>0</v>
      </c>
      <c r="F40" s="219">
        <v>0</v>
      </c>
      <c r="G40" s="219">
        <v>0</v>
      </c>
      <c r="H40" s="219">
        <v>0</v>
      </c>
    </row>
    <row r="41" ht="20.1" customHeight="1" spans="1:8">
      <c r="A41" s="220" t="s">
        <v>1273</v>
      </c>
      <c r="B41" s="218">
        <v>51</v>
      </c>
      <c r="C41" s="221">
        <v>51</v>
      </c>
      <c r="D41" s="221"/>
      <c r="E41" s="221"/>
      <c r="F41" s="221"/>
      <c r="G41" s="221"/>
      <c r="H41" s="221"/>
    </row>
    <row r="42" ht="20.1" customHeight="1" spans="1:8">
      <c r="A42" s="222" t="s">
        <v>1274</v>
      </c>
      <c r="B42" s="218">
        <v>11142</v>
      </c>
      <c r="C42" s="221">
        <v>10417</v>
      </c>
      <c r="D42" s="221">
        <v>725</v>
      </c>
      <c r="E42" s="129"/>
      <c r="F42" s="129"/>
      <c r="G42" s="129"/>
      <c r="H42" s="129"/>
    </row>
    <row r="43" ht="20.1" customHeight="1" spans="1:8">
      <c r="A43" s="220" t="s">
        <v>1275</v>
      </c>
      <c r="B43" s="218">
        <v>11</v>
      </c>
      <c r="C43" s="221">
        <v>11</v>
      </c>
      <c r="D43" s="221"/>
      <c r="E43" s="129"/>
      <c r="F43" s="129"/>
      <c r="G43" s="129"/>
      <c r="H43" s="129"/>
    </row>
    <row r="44" ht="20.1" customHeight="1" spans="1:8">
      <c r="A44" s="220" t="s">
        <v>1276</v>
      </c>
      <c r="B44" s="218">
        <v>109</v>
      </c>
      <c r="C44" s="221">
        <v>109</v>
      </c>
      <c r="D44" s="221"/>
      <c r="E44" s="129"/>
      <c r="F44" s="129"/>
      <c r="G44" s="129"/>
      <c r="H44" s="129"/>
    </row>
    <row r="45" ht="20.1" customHeight="1" spans="1:8">
      <c r="A45" s="223" t="s">
        <v>1277</v>
      </c>
      <c r="B45" s="218">
        <v>84</v>
      </c>
      <c r="C45" s="221">
        <v>84</v>
      </c>
      <c r="D45" s="221"/>
      <c r="E45" s="129"/>
      <c r="F45" s="129"/>
      <c r="G45" s="129"/>
      <c r="H45" s="129"/>
    </row>
    <row r="46" ht="20.1" customHeight="1" spans="1:8">
      <c r="A46" s="220" t="s">
        <v>1278</v>
      </c>
      <c r="B46" s="218">
        <v>769</v>
      </c>
      <c r="C46" s="221">
        <v>769</v>
      </c>
      <c r="D46" s="221"/>
      <c r="E46" s="129"/>
      <c r="F46" s="129"/>
      <c r="G46" s="129"/>
      <c r="H46" s="129"/>
    </row>
    <row r="47" ht="20.1" customHeight="1" spans="1:8">
      <c r="A47" s="220" t="s">
        <v>1279</v>
      </c>
      <c r="B47" s="218">
        <v>0</v>
      </c>
      <c r="C47" s="221">
        <v>0</v>
      </c>
      <c r="D47" s="221"/>
      <c r="E47" s="129"/>
      <c r="F47" s="129"/>
      <c r="G47" s="129"/>
      <c r="H47" s="129"/>
    </row>
    <row r="48" ht="20.1" customHeight="1" spans="1:8">
      <c r="A48" s="222" t="s">
        <v>1280</v>
      </c>
      <c r="B48" s="218">
        <v>246</v>
      </c>
      <c r="C48" s="221">
        <v>246</v>
      </c>
      <c r="D48" s="221"/>
      <c r="E48" s="129"/>
      <c r="F48" s="129"/>
      <c r="G48" s="129"/>
      <c r="H48" s="129"/>
    </row>
    <row r="49" ht="20.1" customHeight="1" spans="1:8">
      <c r="A49" s="223" t="s">
        <v>1281</v>
      </c>
      <c r="B49" s="218">
        <v>6</v>
      </c>
      <c r="C49" s="221">
        <v>6</v>
      </c>
      <c r="D49" s="221"/>
      <c r="E49" s="129"/>
      <c r="F49" s="129"/>
      <c r="G49" s="129"/>
      <c r="H49" s="129"/>
    </row>
    <row r="50" ht="20.1" customHeight="1" spans="1:8">
      <c r="A50" s="220" t="s">
        <v>1282</v>
      </c>
      <c r="B50" s="218">
        <v>6</v>
      </c>
      <c r="C50" s="221">
        <v>6</v>
      </c>
      <c r="D50" s="221"/>
      <c r="E50" s="129"/>
      <c r="F50" s="129"/>
      <c r="G50" s="129"/>
      <c r="H50" s="129"/>
    </row>
    <row r="51" ht="20.1" customHeight="1" spans="1:8">
      <c r="A51" s="220" t="s">
        <v>1283</v>
      </c>
      <c r="B51" s="218">
        <v>2031</v>
      </c>
      <c r="C51" s="221">
        <v>2031</v>
      </c>
      <c r="D51" s="221">
        <v>0</v>
      </c>
      <c r="E51" s="129">
        <v>0</v>
      </c>
      <c r="F51" s="129">
        <v>0</v>
      </c>
      <c r="G51" s="129">
        <v>0</v>
      </c>
      <c r="H51" s="129">
        <v>0</v>
      </c>
    </row>
    <row r="52" ht="19.5" customHeight="1" spans="1:8">
      <c r="A52" s="217" t="s">
        <v>1284</v>
      </c>
      <c r="B52" s="218">
        <v>83484</v>
      </c>
      <c r="C52" s="158">
        <v>70888</v>
      </c>
      <c r="D52" s="158">
        <v>11475</v>
      </c>
      <c r="E52" s="158">
        <v>0</v>
      </c>
      <c r="F52" s="158">
        <v>1121</v>
      </c>
      <c r="G52" s="158">
        <v>0</v>
      </c>
      <c r="H52" s="158">
        <v>0</v>
      </c>
    </row>
    <row r="53" ht="20.1" customHeight="1" spans="1:8">
      <c r="A53" s="222" t="s">
        <v>1285</v>
      </c>
      <c r="B53" s="218">
        <v>454</v>
      </c>
      <c r="C53" s="221">
        <v>454</v>
      </c>
      <c r="D53" s="221"/>
      <c r="E53" s="129"/>
      <c r="F53" s="129"/>
      <c r="G53" s="129"/>
      <c r="H53" s="129"/>
    </row>
    <row r="54" ht="20.1" customHeight="1" spans="1:8">
      <c r="A54" s="220" t="s">
        <v>1286</v>
      </c>
      <c r="B54" s="218">
        <v>73726</v>
      </c>
      <c r="C54" s="221">
        <v>62603</v>
      </c>
      <c r="D54" s="221">
        <v>11123</v>
      </c>
      <c r="E54" s="129"/>
      <c r="F54" s="129"/>
      <c r="G54" s="129"/>
      <c r="H54" s="129"/>
    </row>
    <row r="55" ht="20.1" customHeight="1" spans="1:8">
      <c r="A55" s="220" t="s">
        <v>1287</v>
      </c>
      <c r="B55" s="218">
        <v>3751</v>
      </c>
      <c r="C55" s="221">
        <v>3399</v>
      </c>
      <c r="D55" s="221">
        <v>352</v>
      </c>
      <c r="E55" s="129"/>
      <c r="F55" s="129"/>
      <c r="G55" s="129"/>
      <c r="H55" s="129"/>
    </row>
    <row r="56" ht="20.1" customHeight="1" spans="1:8">
      <c r="A56" s="223" t="s">
        <v>1288</v>
      </c>
      <c r="B56" s="218">
        <v>38</v>
      </c>
      <c r="C56" s="221">
        <v>38</v>
      </c>
      <c r="D56" s="221"/>
      <c r="E56" s="129"/>
      <c r="F56" s="129"/>
      <c r="G56" s="129"/>
      <c r="H56" s="129"/>
    </row>
    <row r="57" ht="20.1" customHeight="1" spans="1:8">
      <c r="A57" s="222" t="s">
        <v>1289</v>
      </c>
      <c r="B57" s="218">
        <v>0</v>
      </c>
      <c r="C57" s="221">
        <v>0</v>
      </c>
      <c r="D57" s="221"/>
      <c r="E57" s="129"/>
      <c r="F57" s="129"/>
      <c r="G57" s="129"/>
      <c r="H57" s="129"/>
    </row>
    <row r="58" ht="20.1" customHeight="1" spans="1:8">
      <c r="A58" s="222" t="s">
        <v>1290</v>
      </c>
      <c r="B58" s="218">
        <v>0</v>
      </c>
      <c r="C58" s="221">
        <v>0</v>
      </c>
      <c r="D58" s="221"/>
      <c r="E58" s="129"/>
      <c r="F58" s="129"/>
      <c r="G58" s="129"/>
      <c r="H58" s="129"/>
    </row>
    <row r="59" ht="20.1" customHeight="1" spans="1:8">
      <c r="A59" s="220" t="s">
        <v>1291</v>
      </c>
      <c r="B59" s="218">
        <v>154</v>
      </c>
      <c r="C59" s="221">
        <v>154</v>
      </c>
      <c r="D59" s="221"/>
      <c r="E59" s="129"/>
      <c r="F59" s="129"/>
      <c r="G59" s="129"/>
      <c r="H59" s="129"/>
    </row>
    <row r="60" ht="20.1" customHeight="1" spans="1:8">
      <c r="A60" s="222" t="s">
        <v>1292</v>
      </c>
      <c r="B60" s="218">
        <v>446</v>
      </c>
      <c r="C60" s="221">
        <v>446</v>
      </c>
      <c r="D60" s="221"/>
      <c r="E60" s="129"/>
      <c r="F60" s="129"/>
      <c r="G60" s="129"/>
      <c r="H60" s="129"/>
    </row>
    <row r="61" ht="20.1" customHeight="1" spans="1:8">
      <c r="A61" s="220" t="s">
        <v>1293</v>
      </c>
      <c r="B61" s="218">
        <v>3194</v>
      </c>
      <c r="C61" s="221">
        <v>3194</v>
      </c>
      <c r="D61" s="221"/>
      <c r="E61" s="129"/>
      <c r="F61" s="129"/>
      <c r="G61" s="129"/>
      <c r="H61" s="129"/>
    </row>
    <row r="62" ht="20.1" customHeight="1" spans="1:8">
      <c r="A62" s="220" t="s">
        <v>1294</v>
      </c>
      <c r="B62" s="218">
        <v>1721</v>
      </c>
      <c r="C62" s="221">
        <v>600</v>
      </c>
      <c r="D62" s="221"/>
      <c r="E62" s="129"/>
      <c r="F62" s="129">
        <v>1121</v>
      </c>
      <c r="G62" s="129"/>
      <c r="H62" s="129"/>
    </row>
    <row r="63" ht="20.1" customHeight="1" spans="1:8">
      <c r="A63" s="217" t="s">
        <v>1295</v>
      </c>
      <c r="B63" s="218">
        <v>2385</v>
      </c>
      <c r="C63" s="158">
        <v>2385</v>
      </c>
      <c r="D63" s="158">
        <v>0</v>
      </c>
      <c r="E63" s="158">
        <v>0</v>
      </c>
      <c r="F63" s="158">
        <v>0</v>
      </c>
      <c r="G63" s="158">
        <v>0</v>
      </c>
      <c r="H63" s="158">
        <v>0</v>
      </c>
    </row>
    <row r="64" ht="20.1" customHeight="1" spans="1:8">
      <c r="A64" s="222" t="s">
        <v>1296</v>
      </c>
      <c r="B64" s="218">
        <v>46</v>
      </c>
      <c r="C64" s="221">
        <v>46</v>
      </c>
      <c r="D64" s="221"/>
      <c r="E64" s="129"/>
      <c r="F64" s="129"/>
      <c r="G64" s="129"/>
      <c r="H64" s="129"/>
    </row>
    <row r="65" ht="20.1" customHeight="1" spans="1:8">
      <c r="A65" s="220" t="s">
        <v>1297</v>
      </c>
      <c r="B65" s="218">
        <v>0</v>
      </c>
      <c r="C65" s="221">
        <v>0</v>
      </c>
      <c r="D65" s="221"/>
      <c r="E65" s="129"/>
      <c r="F65" s="129"/>
      <c r="G65" s="129"/>
      <c r="H65" s="129"/>
    </row>
    <row r="66" ht="20.1" customHeight="1" spans="1:8">
      <c r="A66" s="222" t="s">
        <v>1298</v>
      </c>
      <c r="B66" s="218">
        <v>0</v>
      </c>
      <c r="C66" s="221">
        <v>0</v>
      </c>
      <c r="D66" s="221"/>
      <c r="E66" s="129"/>
      <c r="F66" s="129"/>
      <c r="G66" s="129"/>
      <c r="H66" s="129"/>
    </row>
    <row r="67" ht="20.1" customHeight="1" spans="1:8">
      <c r="A67" s="222" t="s">
        <v>1299</v>
      </c>
      <c r="B67" s="218">
        <v>307</v>
      </c>
      <c r="C67" s="221">
        <v>307</v>
      </c>
      <c r="D67" s="221"/>
      <c r="E67" s="129"/>
      <c r="F67" s="129"/>
      <c r="G67" s="129"/>
      <c r="H67" s="129"/>
    </row>
    <row r="68" ht="20.1" customHeight="1" spans="1:8">
      <c r="A68" s="222" t="s">
        <v>1300</v>
      </c>
      <c r="B68" s="218">
        <v>7</v>
      </c>
      <c r="C68" s="221">
        <v>7</v>
      </c>
      <c r="D68" s="221"/>
      <c r="E68" s="129"/>
      <c r="F68" s="129"/>
      <c r="G68" s="129"/>
      <c r="H68" s="129"/>
    </row>
    <row r="69" ht="20.1" customHeight="1" spans="1:8">
      <c r="A69" s="222" t="s">
        <v>1301</v>
      </c>
      <c r="B69" s="218">
        <v>0</v>
      </c>
      <c r="C69" s="221">
        <v>0</v>
      </c>
      <c r="D69" s="221"/>
      <c r="E69" s="129"/>
      <c r="F69" s="129"/>
      <c r="G69" s="129"/>
      <c r="H69" s="129"/>
    </row>
    <row r="70" ht="20.1" customHeight="1" spans="1:8">
      <c r="A70" s="220" t="s">
        <v>1302</v>
      </c>
      <c r="B70" s="218">
        <v>45</v>
      </c>
      <c r="C70" s="221">
        <v>45</v>
      </c>
      <c r="D70" s="221"/>
      <c r="E70" s="129"/>
      <c r="F70" s="129"/>
      <c r="G70" s="129"/>
      <c r="H70" s="129"/>
    </row>
    <row r="71" ht="20.1" customHeight="1" spans="1:8">
      <c r="A71" s="220" t="s">
        <v>1303</v>
      </c>
      <c r="B71" s="218">
        <v>0</v>
      </c>
      <c r="C71" s="221">
        <v>0</v>
      </c>
      <c r="D71" s="221"/>
      <c r="E71" s="129"/>
      <c r="F71" s="129"/>
      <c r="G71" s="129"/>
      <c r="H71" s="129"/>
    </row>
    <row r="72" ht="20.1" customHeight="1" spans="1:8">
      <c r="A72" s="223" t="s">
        <v>1304</v>
      </c>
      <c r="B72" s="218">
        <v>0</v>
      </c>
      <c r="C72" s="221">
        <v>0</v>
      </c>
      <c r="D72" s="221"/>
      <c r="E72" s="129"/>
      <c r="F72" s="129"/>
      <c r="G72" s="129"/>
      <c r="H72" s="129"/>
    </row>
    <row r="73" ht="20.1" customHeight="1" spans="1:8">
      <c r="A73" s="220" t="s">
        <v>1305</v>
      </c>
      <c r="B73" s="218">
        <v>1980</v>
      </c>
      <c r="C73" s="221">
        <v>1980</v>
      </c>
      <c r="D73" s="221"/>
      <c r="E73" s="129"/>
      <c r="F73" s="129"/>
      <c r="G73" s="129"/>
      <c r="H73" s="129"/>
    </row>
    <row r="74" s="214" customFormat="1" ht="20.1" customHeight="1" spans="1:8">
      <c r="A74" s="217" t="s">
        <v>1306</v>
      </c>
      <c r="B74" s="218">
        <v>12627</v>
      </c>
      <c r="C74" s="158">
        <v>12627</v>
      </c>
      <c r="D74" s="158">
        <v>0</v>
      </c>
      <c r="E74" s="158">
        <v>0</v>
      </c>
      <c r="F74" s="158">
        <v>0</v>
      </c>
      <c r="G74" s="158">
        <v>0</v>
      </c>
      <c r="H74" s="158">
        <v>0</v>
      </c>
    </row>
    <row r="75" ht="20.1" customHeight="1" spans="1:8">
      <c r="A75" s="225" t="s">
        <v>1307</v>
      </c>
      <c r="B75" s="218">
        <v>1381</v>
      </c>
      <c r="C75" s="221">
        <v>1381</v>
      </c>
      <c r="D75" s="221"/>
      <c r="E75" s="129"/>
      <c r="F75" s="129"/>
      <c r="G75" s="129"/>
      <c r="H75" s="129"/>
    </row>
    <row r="76" ht="20.1" customHeight="1" spans="1:8">
      <c r="A76" s="225" t="s">
        <v>1308</v>
      </c>
      <c r="B76" s="218">
        <v>2036</v>
      </c>
      <c r="C76" s="221">
        <v>2036</v>
      </c>
      <c r="D76" s="221"/>
      <c r="E76" s="129"/>
      <c r="F76" s="129"/>
      <c r="G76" s="129"/>
      <c r="H76" s="129"/>
    </row>
    <row r="77" ht="20.1" customHeight="1" spans="1:8">
      <c r="A77" s="225" t="s">
        <v>1309</v>
      </c>
      <c r="B77" s="218">
        <v>330</v>
      </c>
      <c r="C77" s="221">
        <v>330</v>
      </c>
      <c r="D77" s="221"/>
      <c r="E77" s="129"/>
      <c r="F77" s="129"/>
      <c r="G77" s="129"/>
      <c r="H77" s="129"/>
    </row>
    <row r="78" ht="20.1" customHeight="1" spans="1:8">
      <c r="A78" s="225" t="s">
        <v>1310</v>
      </c>
      <c r="B78" s="218">
        <v>550</v>
      </c>
      <c r="C78" s="221">
        <v>550</v>
      </c>
      <c r="D78" s="221"/>
      <c r="E78" s="129"/>
      <c r="F78" s="129"/>
      <c r="G78" s="129"/>
      <c r="H78" s="129"/>
    </row>
    <row r="79" ht="20.1" customHeight="1" spans="1:8">
      <c r="A79" s="226" t="s">
        <v>1311</v>
      </c>
      <c r="B79" s="218">
        <v>431</v>
      </c>
      <c r="C79" s="221">
        <v>431</v>
      </c>
      <c r="D79" s="221"/>
      <c r="E79" s="129"/>
      <c r="F79" s="129"/>
      <c r="G79" s="129"/>
      <c r="H79" s="129"/>
    </row>
    <row r="80" ht="20.1" customHeight="1" spans="1:8">
      <c r="A80" s="225" t="s">
        <v>1312</v>
      </c>
      <c r="B80" s="218">
        <v>7899</v>
      </c>
      <c r="C80" s="221">
        <v>7899</v>
      </c>
      <c r="D80" s="221"/>
      <c r="E80" s="129"/>
      <c r="F80" s="129"/>
      <c r="G80" s="129"/>
      <c r="H80" s="129"/>
    </row>
    <row r="81" s="214" customFormat="1" ht="20.1" customHeight="1" spans="1:8">
      <c r="A81" s="217" t="s">
        <v>1313</v>
      </c>
      <c r="B81" s="218">
        <v>97729</v>
      </c>
      <c r="C81" s="158">
        <v>55661</v>
      </c>
      <c r="D81" s="158">
        <v>15327</v>
      </c>
      <c r="E81" s="158">
        <v>0</v>
      </c>
      <c r="F81" s="158">
        <v>26741</v>
      </c>
      <c r="G81" s="158">
        <v>0</v>
      </c>
      <c r="H81" s="158">
        <v>0</v>
      </c>
    </row>
    <row r="82" ht="20.1" customHeight="1" spans="1:8">
      <c r="A82" s="225" t="s">
        <v>1314</v>
      </c>
      <c r="B82" s="218">
        <v>2544</v>
      </c>
      <c r="C82" s="221">
        <v>2544</v>
      </c>
      <c r="D82" s="221"/>
      <c r="E82" s="129"/>
      <c r="F82" s="129"/>
      <c r="G82" s="129"/>
      <c r="H82" s="129"/>
    </row>
    <row r="83" ht="20.1" customHeight="1" spans="1:8">
      <c r="A83" s="225" t="s">
        <v>1315</v>
      </c>
      <c r="B83" s="218">
        <v>2167</v>
      </c>
      <c r="C83" s="221">
        <v>2167</v>
      </c>
      <c r="D83" s="221"/>
      <c r="E83" s="129"/>
      <c r="F83" s="129"/>
      <c r="G83" s="129"/>
      <c r="H83" s="129"/>
    </row>
    <row r="84" ht="20.1" customHeight="1" spans="1:8">
      <c r="A84" s="225" t="s">
        <v>1316</v>
      </c>
      <c r="B84" s="218">
        <v>0</v>
      </c>
      <c r="C84" s="221">
        <v>0</v>
      </c>
      <c r="D84" s="221"/>
      <c r="E84" s="129"/>
      <c r="F84" s="129"/>
      <c r="G84" s="129"/>
      <c r="H84" s="129"/>
    </row>
    <row r="85" ht="20.1" customHeight="1" spans="1:8">
      <c r="A85" s="225" t="s">
        <v>1317</v>
      </c>
      <c r="B85" s="218">
        <v>20930</v>
      </c>
      <c r="C85" s="221">
        <v>20930</v>
      </c>
      <c r="D85" s="221"/>
      <c r="E85" s="129"/>
      <c r="F85" s="129"/>
      <c r="G85" s="129"/>
      <c r="H85" s="129"/>
    </row>
    <row r="86" ht="20.1" customHeight="1" spans="1:8">
      <c r="A86" s="225" t="s">
        <v>1318</v>
      </c>
      <c r="B86" s="218">
        <v>1061</v>
      </c>
      <c r="C86" s="221">
        <v>1061</v>
      </c>
      <c r="D86" s="221"/>
      <c r="E86" s="129"/>
      <c r="F86" s="129"/>
      <c r="G86" s="129"/>
      <c r="H86" s="129"/>
    </row>
    <row r="87" ht="20.1" customHeight="1" spans="1:8">
      <c r="A87" s="225" t="s">
        <v>1319</v>
      </c>
      <c r="B87" s="218">
        <v>1918</v>
      </c>
      <c r="C87" s="221">
        <v>1918</v>
      </c>
      <c r="D87" s="221"/>
      <c r="E87" s="129"/>
      <c r="F87" s="129"/>
      <c r="G87" s="129"/>
      <c r="H87" s="129"/>
    </row>
    <row r="88" ht="20.1" customHeight="1" spans="1:8">
      <c r="A88" s="225" t="s">
        <v>1320</v>
      </c>
      <c r="B88" s="218">
        <v>4828</v>
      </c>
      <c r="C88" s="221">
        <v>4828</v>
      </c>
      <c r="D88" s="221"/>
      <c r="E88" s="129"/>
      <c r="F88" s="129"/>
      <c r="G88" s="129"/>
      <c r="H88" s="129"/>
    </row>
    <row r="89" ht="20.1" customHeight="1" spans="1:8">
      <c r="A89" s="225" t="s">
        <v>1321</v>
      </c>
      <c r="B89" s="218">
        <v>680</v>
      </c>
      <c r="C89" s="221">
        <v>680</v>
      </c>
      <c r="D89" s="221"/>
      <c r="E89" s="129"/>
      <c r="F89" s="129"/>
      <c r="G89" s="129"/>
      <c r="H89" s="129"/>
    </row>
    <row r="90" ht="20.1" customHeight="1" spans="1:8">
      <c r="A90" s="225" t="s">
        <v>1322</v>
      </c>
      <c r="B90" s="218">
        <v>4350</v>
      </c>
      <c r="C90" s="221">
        <v>4350</v>
      </c>
      <c r="D90" s="221"/>
      <c r="E90" s="129"/>
      <c r="F90" s="129"/>
      <c r="G90" s="129"/>
      <c r="H90" s="129"/>
    </row>
    <row r="91" ht="20.1" customHeight="1" spans="1:8">
      <c r="A91" s="225" t="s">
        <v>1323</v>
      </c>
      <c r="B91" s="218">
        <v>1497</v>
      </c>
      <c r="C91" s="221">
        <v>1497</v>
      </c>
      <c r="D91" s="221"/>
      <c r="E91" s="129"/>
      <c r="F91" s="129"/>
      <c r="G91" s="129"/>
      <c r="H91" s="129"/>
    </row>
    <row r="92" ht="20.1" customHeight="1" spans="1:8">
      <c r="A92" s="225" t="s">
        <v>1324</v>
      </c>
      <c r="B92" s="218">
        <v>190</v>
      </c>
      <c r="C92" s="221">
        <v>190</v>
      </c>
      <c r="D92" s="221"/>
      <c r="E92" s="129"/>
      <c r="F92" s="129"/>
      <c r="G92" s="129"/>
      <c r="H92" s="129"/>
    </row>
    <row r="93" ht="20.1" customHeight="1" spans="1:8">
      <c r="A93" s="225" t="s">
        <v>1325</v>
      </c>
      <c r="B93" s="218">
        <v>6329</v>
      </c>
      <c r="C93" s="221">
        <v>6329</v>
      </c>
      <c r="D93" s="221"/>
      <c r="E93" s="129"/>
      <c r="F93" s="129"/>
      <c r="G93" s="129"/>
      <c r="H93" s="129"/>
    </row>
    <row r="94" ht="20.1" customHeight="1" spans="1:8">
      <c r="A94" s="225" t="s">
        <v>1326</v>
      </c>
      <c r="B94" s="218">
        <v>1042</v>
      </c>
      <c r="C94" s="221">
        <v>1042</v>
      </c>
      <c r="D94" s="221"/>
      <c r="E94" s="129"/>
      <c r="F94" s="129"/>
      <c r="G94" s="129"/>
      <c r="H94" s="129"/>
    </row>
    <row r="95" ht="20.1" customHeight="1" spans="1:8">
      <c r="A95" s="225" t="s">
        <v>1327</v>
      </c>
      <c r="B95" s="218">
        <v>629</v>
      </c>
      <c r="C95" s="221">
        <v>629</v>
      </c>
      <c r="D95" s="221"/>
      <c r="E95" s="129"/>
      <c r="F95" s="129"/>
      <c r="G95" s="129"/>
      <c r="H95" s="129"/>
    </row>
    <row r="96" ht="20.1" customHeight="1" spans="1:8">
      <c r="A96" s="225" t="s">
        <v>1328</v>
      </c>
      <c r="B96" s="218">
        <v>4</v>
      </c>
      <c r="C96" s="221">
        <v>4</v>
      </c>
      <c r="D96" s="221"/>
      <c r="E96" s="129"/>
      <c r="F96" s="129"/>
      <c r="G96" s="129"/>
      <c r="H96" s="129"/>
    </row>
    <row r="97" ht="20.1" customHeight="1" spans="1:8">
      <c r="A97" s="225" t="s">
        <v>1329</v>
      </c>
      <c r="B97" s="218">
        <v>0</v>
      </c>
      <c r="C97" s="221">
        <v>0</v>
      </c>
      <c r="D97" s="221"/>
      <c r="E97" s="129"/>
      <c r="F97" s="129"/>
      <c r="G97" s="129"/>
      <c r="H97" s="129"/>
    </row>
    <row r="98" ht="20.1" customHeight="1" spans="1:8">
      <c r="A98" s="225" t="s">
        <v>1330</v>
      </c>
      <c r="B98" s="218">
        <v>17874</v>
      </c>
      <c r="C98" s="221">
        <v>2547</v>
      </c>
      <c r="D98" s="221">
        <v>15327</v>
      </c>
      <c r="E98" s="129"/>
      <c r="F98" s="129"/>
      <c r="G98" s="129"/>
      <c r="H98" s="129"/>
    </row>
    <row r="99" ht="20.1" customHeight="1" spans="1:8">
      <c r="A99" s="225" t="s">
        <v>1331</v>
      </c>
      <c r="B99" s="218">
        <v>0</v>
      </c>
      <c r="C99" s="221">
        <v>0</v>
      </c>
      <c r="D99" s="221"/>
      <c r="E99" s="129"/>
      <c r="F99" s="129"/>
      <c r="G99" s="129"/>
      <c r="H99" s="129"/>
    </row>
    <row r="100" ht="20.1" customHeight="1" spans="1:8">
      <c r="A100" s="226" t="s">
        <v>1332</v>
      </c>
      <c r="B100" s="218">
        <v>388</v>
      </c>
      <c r="C100" s="221">
        <v>388</v>
      </c>
      <c r="D100" s="221"/>
      <c r="E100" s="129"/>
      <c r="F100" s="129"/>
      <c r="G100" s="129"/>
      <c r="H100" s="129"/>
    </row>
    <row r="101" ht="20.1" customHeight="1" spans="1:8">
      <c r="A101" s="225" t="s">
        <v>1333</v>
      </c>
      <c r="B101" s="218">
        <v>0</v>
      </c>
      <c r="C101" s="221"/>
      <c r="D101" s="221"/>
      <c r="E101" s="129"/>
      <c r="F101" s="129"/>
      <c r="G101" s="129"/>
      <c r="H101" s="129"/>
    </row>
    <row r="102" s="214" customFormat="1" ht="20.1" customHeight="1" spans="1:8">
      <c r="A102" s="217" t="s">
        <v>1334</v>
      </c>
      <c r="B102" s="218">
        <v>31298</v>
      </c>
      <c r="C102" s="158">
        <v>4557</v>
      </c>
      <c r="D102" s="158"/>
      <c r="E102" s="158"/>
      <c r="F102" s="158">
        <v>26741</v>
      </c>
      <c r="G102" s="158"/>
      <c r="H102" s="158"/>
    </row>
    <row r="103" ht="20.1" customHeight="1" spans="1:8">
      <c r="A103" s="225" t="s">
        <v>1335</v>
      </c>
      <c r="B103" s="218">
        <v>45929</v>
      </c>
      <c r="C103" s="221">
        <v>35135</v>
      </c>
      <c r="D103" s="221">
        <v>10794</v>
      </c>
      <c r="E103" s="129">
        <v>0</v>
      </c>
      <c r="F103" s="129">
        <v>0</v>
      </c>
      <c r="G103" s="129">
        <v>0</v>
      </c>
      <c r="H103" s="129">
        <v>0</v>
      </c>
    </row>
    <row r="104" ht="20.1" customHeight="1" spans="1:8">
      <c r="A104" s="225" t="s">
        <v>1336</v>
      </c>
      <c r="B104" s="218">
        <v>756</v>
      </c>
      <c r="C104" s="221">
        <v>756</v>
      </c>
      <c r="D104" s="221"/>
      <c r="E104" s="129"/>
      <c r="F104" s="129"/>
      <c r="G104" s="129"/>
      <c r="H104" s="129"/>
    </row>
    <row r="105" ht="20.1" customHeight="1" spans="1:8">
      <c r="A105" s="225" t="s">
        <v>1337</v>
      </c>
      <c r="B105" s="218">
        <v>202</v>
      </c>
      <c r="C105" s="221">
        <v>202</v>
      </c>
      <c r="D105" s="221"/>
      <c r="E105" s="129"/>
      <c r="F105" s="129"/>
      <c r="G105" s="129"/>
      <c r="H105" s="129"/>
    </row>
    <row r="106" ht="20.1" customHeight="1" spans="1:8">
      <c r="A106" s="225" t="s">
        <v>1338</v>
      </c>
      <c r="B106" s="218">
        <v>3303</v>
      </c>
      <c r="C106" s="221">
        <v>3303</v>
      </c>
      <c r="D106" s="221"/>
      <c r="E106" s="129"/>
      <c r="F106" s="129"/>
      <c r="G106" s="129"/>
      <c r="H106" s="129"/>
    </row>
    <row r="107" ht="20.1" customHeight="1" spans="1:8">
      <c r="A107" s="225" t="s">
        <v>1339</v>
      </c>
      <c r="B107" s="218">
        <v>7369</v>
      </c>
      <c r="C107" s="221">
        <v>3800</v>
      </c>
      <c r="D107" s="221">
        <v>3569</v>
      </c>
      <c r="E107" s="129"/>
      <c r="F107" s="129"/>
      <c r="G107" s="129"/>
      <c r="H107" s="129"/>
    </row>
    <row r="108" ht="20.1" customHeight="1" spans="1:8">
      <c r="A108" s="225" t="s">
        <v>1340</v>
      </c>
      <c r="B108" s="218">
        <v>77</v>
      </c>
      <c r="C108" s="221">
        <v>77</v>
      </c>
      <c r="D108" s="221"/>
      <c r="E108" s="129"/>
      <c r="F108" s="129"/>
      <c r="G108" s="129"/>
      <c r="H108" s="129"/>
    </row>
    <row r="109" ht="20.1" customHeight="1" spans="1:8">
      <c r="A109" s="225" t="s">
        <v>1341</v>
      </c>
      <c r="B109" s="218">
        <v>1816</v>
      </c>
      <c r="C109" s="221">
        <v>1816</v>
      </c>
      <c r="D109" s="221"/>
      <c r="E109" s="129"/>
      <c r="F109" s="129"/>
      <c r="G109" s="129"/>
      <c r="H109" s="129"/>
    </row>
    <row r="110" ht="20.1" customHeight="1" spans="1:8">
      <c r="A110" s="225" t="s">
        <v>1342</v>
      </c>
      <c r="B110" s="218">
        <v>3</v>
      </c>
      <c r="C110" s="221">
        <v>3</v>
      </c>
      <c r="D110" s="221"/>
      <c r="E110" s="129"/>
      <c r="F110" s="129"/>
      <c r="G110" s="129"/>
      <c r="H110" s="129"/>
    </row>
    <row r="111" ht="20.1" customHeight="1" spans="1:8">
      <c r="A111" s="225" t="s">
        <v>1343</v>
      </c>
      <c r="B111" s="218">
        <v>28729</v>
      </c>
      <c r="C111" s="221">
        <v>21504</v>
      </c>
      <c r="D111" s="221">
        <v>7225</v>
      </c>
      <c r="E111" s="129"/>
      <c r="F111" s="129"/>
      <c r="G111" s="129"/>
      <c r="H111" s="129"/>
    </row>
    <row r="112" ht="20.1" customHeight="1" spans="1:8">
      <c r="A112" s="225" t="s">
        <v>1344</v>
      </c>
      <c r="B112" s="218">
        <v>1317</v>
      </c>
      <c r="C112" s="221">
        <v>1317</v>
      </c>
      <c r="D112" s="221"/>
      <c r="E112" s="129"/>
      <c r="F112" s="129"/>
      <c r="G112" s="129"/>
      <c r="H112" s="129"/>
    </row>
    <row r="113" ht="20.1" customHeight="1" spans="1:8">
      <c r="A113" s="225" t="s">
        <v>1345</v>
      </c>
      <c r="B113" s="218">
        <v>265</v>
      </c>
      <c r="C113" s="221">
        <v>265</v>
      </c>
      <c r="D113" s="221"/>
      <c r="E113" s="129"/>
      <c r="F113" s="129"/>
      <c r="G113" s="129"/>
      <c r="H113" s="129"/>
    </row>
    <row r="114" ht="20.1" customHeight="1" spans="1:8">
      <c r="A114" s="226" t="s">
        <v>1346</v>
      </c>
      <c r="B114" s="218">
        <v>96</v>
      </c>
      <c r="C114" s="221">
        <v>96</v>
      </c>
      <c r="D114" s="221"/>
      <c r="E114" s="129"/>
      <c r="F114" s="129"/>
      <c r="G114" s="129"/>
      <c r="H114" s="129"/>
    </row>
    <row r="115" ht="20.1" customHeight="1" spans="1:8">
      <c r="A115" s="225" t="s">
        <v>1347</v>
      </c>
      <c r="B115" s="218">
        <v>4</v>
      </c>
      <c r="C115" s="221">
        <v>4</v>
      </c>
      <c r="D115" s="221"/>
      <c r="E115" s="129"/>
      <c r="F115" s="129"/>
      <c r="G115" s="129"/>
      <c r="H115" s="129"/>
    </row>
    <row r="116" s="214" customFormat="1" ht="20.1" customHeight="1" spans="1:8">
      <c r="A116" s="217" t="s">
        <v>1348</v>
      </c>
      <c r="B116" s="218">
        <v>1992</v>
      </c>
      <c r="C116" s="158">
        <v>1992</v>
      </c>
      <c r="D116" s="158"/>
      <c r="E116" s="158"/>
      <c r="F116" s="158"/>
      <c r="G116" s="158"/>
      <c r="H116" s="158"/>
    </row>
    <row r="117" ht="20.1" customHeight="1" spans="1:8">
      <c r="A117" s="225" t="s">
        <v>1349</v>
      </c>
      <c r="B117" s="218">
        <v>12982</v>
      </c>
      <c r="C117" s="221">
        <v>12982</v>
      </c>
      <c r="D117" s="221">
        <v>0</v>
      </c>
      <c r="E117" s="129">
        <v>0</v>
      </c>
      <c r="F117" s="129">
        <v>0</v>
      </c>
      <c r="G117" s="129">
        <v>0</v>
      </c>
      <c r="H117" s="129">
        <v>0</v>
      </c>
    </row>
    <row r="118" ht="20.1" customHeight="1" spans="1:8">
      <c r="A118" s="225" t="s">
        <v>1350</v>
      </c>
      <c r="B118" s="218">
        <v>915</v>
      </c>
      <c r="C118" s="221">
        <v>915</v>
      </c>
      <c r="D118" s="221"/>
      <c r="E118" s="129"/>
      <c r="F118" s="129"/>
      <c r="G118" s="129"/>
      <c r="H118" s="129"/>
    </row>
    <row r="119" ht="20.1" customHeight="1" spans="1:8">
      <c r="A119" s="225" t="s">
        <v>1351</v>
      </c>
      <c r="B119" s="218">
        <v>6</v>
      </c>
      <c r="C119" s="221">
        <v>6</v>
      </c>
      <c r="D119" s="221"/>
      <c r="E119" s="129"/>
      <c r="F119" s="129"/>
      <c r="G119" s="129"/>
      <c r="H119" s="129"/>
    </row>
    <row r="120" ht="20.1" customHeight="1" spans="1:8">
      <c r="A120" s="225" t="s">
        <v>1352</v>
      </c>
      <c r="B120" s="218">
        <v>3270</v>
      </c>
      <c r="C120" s="221">
        <v>3270</v>
      </c>
      <c r="D120" s="221"/>
      <c r="E120" s="129"/>
      <c r="F120" s="129"/>
      <c r="G120" s="129"/>
      <c r="H120" s="129"/>
    </row>
    <row r="121" ht="20.1" customHeight="1" spans="1:8">
      <c r="A121" s="225" t="s">
        <v>1353</v>
      </c>
      <c r="B121" s="218">
        <v>3628</v>
      </c>
      <c r="C121" s="221">
        <v>3628</v>
      </c>
      <c r="D121" s="221"/>
      <c r="E121" s="129"/>
      <c r="F121" s="129"/>
      <c r="G121" s="129"/>
      <c r="H121" s="129"/>
    </row>
    <row r="122" ht="20.1" customHeight="1" spans="1:8">
      <c r="A122" s="225" t="s">
        <v>1354</v>
      </c>
      <c r="B122" s="218">
        <v>113</v>
      </c>
      <c r="C122" s="221">
        <v>113</v>
      </c>
      <c r="D122" s="221"/>
      <c r="E122" s="129"/>
      <c r="F122" s="129"/>
      <c r="G122" s="129"/>
      <c r="H122" s="129"/>
    </row>
    <row r="123" ht="20.1" customHeight="1" spans="1:8">
      <c r="A123" s="225" t="s">
        <v>1355</v>
      </c>
      <c r="B123" s="218">
        <v>342</v>
      </c>
      <c r="C123" s="221">
        <v>342</v>
      </c>
      <c r="D123" s="221"/>
      <c r="E123" s="129"/>
      <c r="F123" s="129"/>
      <c r="G123" s="129"/>
      <c r="H123" s="129"/>
    </row>
    <row r="124" ht="20.1" customHeight="1" spans="1:8">
      <c r="A124" s="225" t="s">
        <v>1356</v>
      </c>
      <c r="B124" s="218">
        <v>137</v>
      </c>
      <c r="C124" s="221">
        <v>137</v>
      </c>
      <c r="D124" s="221"/>
      <c r="E124" s="129"/>
      <c r="F124" s="129"/>
      <c r="G124" s="129"/>
      <c r="H124" s="129"/>
    </row>
    <row r="125" ht="20.1" customHeight="1" spans="1:8">
      <c r="A125" s="225" t="s">
        <v>1357</v>
      </c>
      <c r="B125" s="218">
        <v>0</v>
      </c>
      <c r="C125" s="221"/>
      <c r="D125" s="221"/>
      <c r="E125" s="129"/>
      <c r="F125" s="129"/>
      <c r="G125" s="129"/>
      <c r="H125" s="129"/>
    </row>
    <row r="126" ht="20.1" customHeight="1" spans="1:8">
      <c r="A126" s="225" t="s">
        <v>1358</v>
      </c>
      <c r="B126" s="218">
        <v>0</v>
      </c>
      <c r="C126" s="221"/>
      <c r="D126" s="221"/>
      <c r="E126" s="129"/>
      <c r="F126" s="129"/>
      <c r="G126" s="129"/>
      <c r="H126" s="129"/>
    </row>
    <row r="127" ht="20.1" customHeight="1" spans="1:8">
      <c r="A127" s="225" t="s">
        <v>1359</v>
      </c>
      <c r="B127" s="218">
        <v>2</v>
      </c>
      <c r="C127" s="221">
        <v>2</v>
      </c>
      <c r="D127" s="221"/>
      <c r="E127" s="129"/>
      <c r="F127" s="129"/>
      <c r="G127" s="129"/>
      <c r="H127" s="129"/>
    </row>
    <row r="128" ht="20.1" customHeight="1" spans="1:8">
      <c r="A128" s="225" t="s">
        <v>1360</v>
      </c>
      <c r="B128" s="218">
        <v>355</v>
      </c>
      <c r="C128" s="221">
        <v>355</v>
      </c>
      <c r="D128" s="221"/>
      <c r="E128" s="129"/>
      <c r="F128" s="129"/>
      <c r="G128" s="129"/>
      <c r="H128" s="129"/>
    </row>
    <row r="129" ht="20.1" customHeight="1" spans="1:8">
      <c r="A129" s="225" t="s">
        <v>1361</v>
      </c>
      <c r="B129" s="218">
        <v>223</v>
      </c>
      <c r="C129" s="221">
        <v>223</v>
      </c>
      <c r="D129" s="221"/>
      <c r="E129" s="129"/>
      <c r="F129" s="129"/>
      <c r="G129" s="129"/>
      <c r="H129" s="129"/>
    </row>
    <row r="130" ht="20.1" customHeight="1" spans="1:8">
      <c r="A130" s="225" t="s">
        <v>1362</v>
      </c>
      <c r="B130" s="218">
        <v>0</v>
      </c>
      <c r="C130" s="221">
        <v>0</v>
      </c>
      <c r="D130" s="221"/>
      <c r="E130" s="129"/>
      <c r="F130" s="129"/>
      <c r="G130" s="129"/>
      <c r="H130" s="129"/>
    </row>
    <row r="131" ht="20.1" customHeight="1" spans="1:8">
      <c r="A131" s="225" t="s">
        <v>1363</v>
      </c>
      <c r="B131" s="218">
        <v>0</v>
      </c>
      <c r="C131" s="221">
        <v>0</v>
      </c>
      <c r="D131" s="221"/>
      <c r="E131" s="129"/>
      <c r="F131" s="129"/>
      <c r="G131" s="129"/>
      <c r="H131" s="129"/>
    </row>
    <row r="132" s="214" customFormat="1" ht="20.1" customHeight="1" spans="1:8">
      <c r="A132" s="217" t="s">
        <v>1364</v>
      </c>
      <c r="B132" s="218">
        <v>3991</v>
      </c>
      <c r="C132" s="158">
        <v>3991</v>
      </c>
      <c r="D132" s="158"/>
      <c r="E132" s="158"/>
      <c r="F132" s="158"/>
      <c r="G132" s="158"/>
      <c r="H132" s="158"/>
    </row>
    <row r="133" ht="20.1" customHeight="1" spans="1:8">
      <c r="A133" s="225" t="s">
        <v>1365</v>
      </c>
      <c r="B133" s="218">
        <v>21494</v>
      </c>
      <c r="C133" s="221">
        <v>21494</v>
      </c>
      <c r="D133" s="221">
        <v>0</v>
      </c>
      <c r="E133" s="129">
        <v>0</v>
      </c>
      <c r="F133" s="129">
        <v>0</v>
      </c>
      <c r="G133" s="129">
        <v>0</v>
      </c>
      <c r="H133" s="129">
        <v>0</v>
      </c>
    </row>
    <row r="134" ht="20.1" customHeight="1" spans="1:8">
      <c r="A134" s="225" t="s">
        <v>1366</v>
      </c>
      <c r="B134" s="218">
        <v>4185</v>
      </c>
      <c r="C134" s="221">
        <v>4185</v>
      </c>
      <c r="D134" s="221"/>
      <c r="E134" s="129"/>
      <c r="F134" s="129"/>
      <c r="G134" s="129"/>
      <c r="H134" s="129"/>
    </row>
    <row r="135" ht="20.1" customHeight="1" spans="1:8">
      <c r="A135" s="225" t="s">
        <v>1367</v>
      </c>
      <c r="B135" s="218">
        <v>221</v>
      </c>
      <c r="C135" s="221">
        <v>221</v>
      </c>
      <c r="D135" s="221"/>
      <c r="E135" s="129"/>
      <c r="F135" s="129"/>
      <c r="G135" s="129"/>
      <c r="H135" s="129"/>
    </row>
    <row r="136" ht="20.1" customHeight="1" spans="1:8">
      <c r="A136" s="225" t="s">
        <v>1368</v>
      </c>
      <c r="B136" s="218">
        <v>2465</v>
      </c>
      <c r="C136" s="221">
        <v>2465</v>
      </c>
      <c r="D136" s="221"/>
      <c r="E136" s="129"/>
      <c r="F136" s="129"/>
      <c r="G136" s="129"/>
      <c r="H136" s="129"/>
    </row>
    <row r="137" ht="20.1" customHeight="1" spans="1:8">
      <c r="A137" s="225" t="s">
        <v>1369</v>
      </c>
      <c r="B137" s="218">
        <v>1302</v>
      </c>
      <c r="C137" s="221">
        <v>1302</v>
      </c>
      <c r="D137" s="221"/>
      <c r="E137" s="129"/>
      <c r="F137" s="129"/>
      <c r="G137" s="129"/>
      <c r="H137" s="129"/>
    </row>
    <row r="138" ht="20.1" customHeight="1" spans="1:8">
      <c r="A138" s="225" t="s">
        <v>1370</v>
      </c>
      <c r="B138" s="218">
        <v>273</v>
      </c>
      <c r="C138" s="221">
        <v>273</v>
      </c>
      <c r="D138" s="221"/>
      <c r="E138" s="129"/>
      <c r="F138" s="129"/>
      <c r="G138" s="129"/>
      <c r="H138" s="129"/>
    </row>
    <row r="139" s="214" customFormat="1" ht="20.1" customHeight="1" spans="1:8">
      <c r="A139" s="217" t="s">
        <v>1371</v>
      </c>
      <c r="B139" s="218">
        <v>13048</v>
      </c>
      <c r="C139" s="158">
        <v>13048</v>
      </c>
      <c r="D139" s="158"/>
      <c r="E139" s="158"/>
      <c r="F139" s="158"/>
      <c r="G139" s="158"/>
      <c r="H139" s="158"/>
    </row>
    <row r="140" ht="20.1" customHeight="1" spans="1:8">
      <c r="A140" s="225" t="s">
        <v>1372</v>
      </c>
      <c r="B140" s="218">
        <v>87957</v>
      </c>
      <c r="C140" s="221">
        <v>85430</v>
      </c>
      <c r="D140" s="221">
        <v>2527</v>
      </c>
      <c r="E140" s="129">
        <v>0</v>
      </c>
      <c r="F140" s="129">
        <v>0</v>
      </c>
      <c r="G140" s="129">
        <v>0</v>
      </c>
      <c r="H140" s="129">
        <v>0</v>
      </c>
    </row>
    <row r="141" ht="20.1" customHeight="1" spans="1:8">
      <c r="A141" s="225" t="s">
        <v>1373</v>
      </c>
      <c r="B141" s="218">
        <v>11799</v>
      </c>
      <c r="C141" s="221">
        <v>9272</v>
      </c>
      <c r="D141" s="221">
        <v>2527</v>
      </c>
      <c r="E141" s="129"/>
      <c r="F141" s="129"/>
      <c r="G141" s="129"/>
      <c r="H141" s="129"/>
    </row>
    <row r="142" ht="20.1" customHeight="1" spans="1:8">
      <c r="A142" s="225" t="s">
        <v>1374</v>
      </c>
      <c r="B142" s="218">
        <v>11035</v>
      </c>
      <c r="C142" s="221">
        <v>11035</v>
      </c>
      <c r="D142" s="221"/>
      <c r="E142" s="129"/>
      <c r="F142" s="129"/>
      <c r="G142" s="129"/>
      <c r="H142" s="129"/>
    </row>
    <row r="143" ht="20.1" customHeight="1" spans="1:8">
      <c r="A143" s="225" t="s">
        <v>1375</v>
      </c>
      <c r="B143" s="218">
        <v>12322</v>
      </c>
      <c r="C143" s="221">
        <v>12322</v>
      </c>
      <c r="D143" s="221"/>
      <c r="E143" s="129"/>
      <c r="F143" s="129"/>
      <c r="G143" s="129"/>
      <c r="H143" s="129"/>
    </row>
    <row r="144" ht="20.1" customHeight="1" spans="1:8">
      <c r="A144" s="225" t="s">
        <v>1376</v>
      </c>
      <c r="B144" s="218">
        <v>40826</v>
      </c>
      <c r="C144" s="221">
        <v>40826</v>
      </c>
      <c r="D144" s="221"/>
      <c r="E144" s="129"/>
      <c r="F144" s="129"/>
      <c r="G144" s="129"/>
      <c r="H144" s="129"/>
    </row>
    <row r="145" ht="20.1" customHeight="1" spans="1:8">
      <c r="A145" s="225" t="s">
        <v>1377</v>
      </c>
      <c r="B145" s="218">
        <v>8013</v>
      </c>
      <c r="C145" s="221">
        <v>8013</v>
      </c>
      <c r="D145" s="221"/>
      <c r="E145" s="129"/>
      <c r="F145" s="129"/>
      <c r="G145" s="129"/>
      <c r="H145" s="129"/>
    </row>
    <row r="146" ht="20.1" customHeight="1" spans="1:8">
      <c r="A146" s="225" t="s">
        <v>1378</v>
      </c>
      <c r="B146" s="218">
        <v>3384</v>
      </c>
      <c r="C146" s="221">
        <v>3384</v>
      </c>
      <c r="D146" s="221"/>
      <c r="E146" s="129"/>
      <c r="F146" s="129"/>
      <c r="G146" s="129"/>
      <c r="H146" s="129"/>
    </row>
    <row r="147" ht="20.1" customHeight="1" spans="1:8">
      <c r="A147" s="225" t="s">
        <v>1379</v>
      </c>
      <c r="B147" s="218">
        <v>0</v>
      </c>
      <c r="C147" s="221">
        <v>0</v>
      </c>
      <c r="D147" s="221"/>
      <c r="E147" s="129"/>
      <c r="F147" s="129"/>
      <c r="G147" s="129"/>
      <c r="H147" s="129"/>
    </row>
    <row r="148" ht="20.1" customHeight="1" spans="1:8">
      <c r="A148" s="225" t="s">
        <v>1380</v>
      </c>
      <c r="B148" s="218">
        <v>578</v>
      </c>
      <c r="C148" s="221">
        <v>578</v>
      </c>
      <c r="D148" s="221"/>
      <c r="E148" s="129"/>
      <c r="F148" s="129"/>
      <c r="G148" s="129"/>
      <c r="H148" s="129"/>
    </row>
    <row r="149" ht="20.1" customHeight="1" spans="1:8">
      <c r="A149" s="225" t="s">
        <v>1381</v>
      </c>
      <c r="B149" s="218">
        <v>7981</v>
      </c>
      <c r="C149" s="221">
        <v>5823</v>
      </c>
      <c r="D149" s="221">
        <v>2158</v>
      </c>
      <c r="E149" s="129">
        <v>0</v>
      </c>
      <c r="F149" s="129">
        <v>0</v>
      </c>
      <c r="G149" s="129">
        <v>0</v>
      </c>
      <c r="H149" s="129">
        <v>0</v>
      </c>
    </row>
    <row r="150" s="214" customFormat="1" ht="20.1" customHeight="1" spans="1:8">
      <c r="A150" s="217" t="s">
        <v>1382</v>
      </c>
      <c r="B150" s="218">
        <v>3776</v>
      </c>
      <c r="C150" s="158">
        <v>2532</v>
      </c>
      <c r="D150" s="158">
        <v>1244</v>
      </c>
      <c r="E150" s="158"/>
      <c r="F150" s="158"/>
      <c r="G150" s="158"/>
      <c r="H150" s="158"/>
    </row>
    <row r="151" ht="20.1" customHeight="1" spans="1:8">
      <c r="A151" s="225" t="s">
        <v>1383</v>
      </c>
      <c r="B151" s="218">
        <v>0</v>
      </c>
      <c r="C151" s="221">
        <v>0</v>
      </c>
      <c r="D151" s="221"/>
      <c r="E151" s="129"/>
      <c r="F151" s="129"/>
      <c r="G151" s="129"/>
      <c r="H151" s="129"/>
    </row>
    <row r="152" ht="20.1" customHeight="1" spans="1:8">
      <c r="A152" s="225" t="s">
        <v>1384</v>
      </c>
      <c r="B152" s="218">
        <v>0</v>
      </c>
      <c r="C152" s="221">
        <v>0</v>
      </c>
      <c r="D152" s="221"/>
      <c r="E152" s="129"/>
      <c r="F152" s="129"/>
      <c r="G152" s="129"/>
      <c r="H152" s="129"/>
    </row>
    <row r="153" ht="20.1" customHeight="1" spans="1:8">
      <c r="A153" s="225" t="s">
        <v>1385</v>
      </c>
      <c r="B153" s="218">
        <v>2230</v>
      </c>
      <c r="C153" s="221">
        <v>1316</v>
      </c>
      <c r="D153" s="221">
        <v>914</v>
      </c>
      <c r="E153" s="129"/>
      <c r="F153" s="129"/>
      <c r="G153" s="129"/>
      <c r="H153" s="129"/>
    </row>
    <row r="154" ht="20.1" customHeight="1" spans="1:8">
      <c r="A154" s="225" t="s">
        <v>1386</v>
      </c>
      <c r="B154" s="218">
        <v>0</v>
      </c>
      <c r="C154" s="221">
        <v>0</v>
      </c>
      <c r="D154" s="221"/>
      <c r="E154" s="129"/>
      <c r="F154" s="129"/>
      <c r="G154" s="129"/>
      <c r="H154" s="129"/>
    </row>
    <row r="155" ht="20.1" customHeight="1" spans="1:8">
      <c r="A155" s="225" t="s">
        <v>1387</v>
      </c>
      <c r="B155" s="218">
        <v>645</v>
      </c>
      <c r="C155" s="221">
        <v>645</v>
      </c>
      <c r="D155" s="221"/>
      <c r="E155" s="129"/>
      <c r="F155" s="129"/>
      <c r="G155" s="129"/>
      <c r="H155" s="129"/>
    </row>
    <row r="156" ht="20.1" customHeight="1" spans="1:8">
      <c r="A156" s="225" t="s">
        <v>1388</v>
      </c>
      <c r="B156" s="218">
        <v>1330</v>
      </c>
      <c r="C156" s="221">
        <v>1330</v>
      </c>
      <c r="D156" s="221"/>
      <c r="E156" s="129"/>
      <c r="F156" s="129"/>
      <c r="G156" s="129"/>
      <c r="H156" s="129"/>
    </row>
    <row r="157" ht="20.1" customHeight="1" spans="1:8">
      <c r="A157" s="225" t="s">
        <v>1389</v>
      </c>
      <c r="B157" s="218">
        <v>581</v>
      </c>
      <c r="C157" s="221">
        <v>581</v>
      </c>
      <c r="D157" s="221">
        <v>0</v>
      </c>
      <c r="E157" s="129">
        <v>0</v>
      </c>
      <c r="F157" s="129">
        <v>0</v>
      </c>
      <c r="G157" s="129">
        <v>0</v>
      </c>
      <c r="H157" s="129">
        <v>0</v>
      </c>
    </row>
    <row r="158" s="214" customFormat="1" ht="20.1" customHeight="1" spans="1:8">
      <c r="A158" s="217" t="s">
        <v>1390</v>
      </c>
      <c r="B158" s="218">
        <v>0</v>
      </c>
      <c r="C158" s="158"/>
      <c r="D158" s="158"/>
      <c r="E158" s="158"/>
      <c r="F158" s="158"/>
      <c r="G158" s="158"/>
      <c r="H158" s="158"/>
    </row>
    <row r="159" ht="20.1" customHeight="1" spans="1:8">
      <c r="A159" s="225" t="s">
        <v>1391</v>
      </c>
      <c r="B159" s="218">
        <v>0</v>
      </c>
      <c r="C159" s="221"/>
      <c r="D159" s="221"/>
      <c r="E159" s="129"/>
      <c r="F159" s="129"/>
      <c r="G159" s="129"/>
      <c r="H159" s="129"/>
    </row>
    <row r="160" ht="20.1" customHeight="1" spans="1:8">
      <c r="A160" s="225" t="s">
        <v>1392</v>
      </c>
      <c r="B160" s="218">
        <v>0</v>
      </c>
      <c r="C160" s="221"/>
      <c r="D160" s="221"/>
      <c r="E160" s="129"/>
      <c r="F160" s="129"/>
      <c r="G160" s="129"/>
      <c r="H160" s="129"/>
    </row>
    <row r="161" ht="20.1" customHeight="1" spans="1:8">
      <c r="A161" s="225" t="s">
        <v>1393</v>
      </c>
      <c r="B161" s="218">
        <v>111</v>
      </c>
      <c r="C161" s="221">
        <v>111</v>
      </c>
      <c r="D161" s="221"/>
      <c r="E161" s="129"/>
      <c r="F161" s="129"/>
      <c r="G161" s="129"/>
      <c r="H161" s="129"/>
    </row>
    <row r="162" ht="20.1" customHeight="1" spans="1:8">
      <c r="A162" s="225" t="s">
        <v>1394</v>
      </c>
      <c r="B162" s="218">
        <v>0</v>
      </c>
      <c r="C162" s="221">
        <v>0</v>
      </c>
      <c r="D162" s="221"/>
      <c r="E162" s="129"/>
      <c r="F162" s="129"/>
      <c r="G162" s="129"/>
      <c r="H162" s="129"/>
    </row>
    <row r="163" ht="20.1" customHeight="1" spans="1:8">
      <c r="A163" s="225" t="s">
        <v>1395</v>
      </c>
      <c r="B163" s="218">
        <v>30</v>
      </c>
      <c r="C163" s="221">
        <v>30</v>
      </c>
      <c r="D163" s="221"/>
      <c r="E163" s="129"/>
      <c r="F163" s="129"/>
      <c r="G163" s="129"/>
      <c r="H163" s="129"/>
    </row>
    <row r="164" ht="20.1" customHeight="1" spans="1:8">
      <c r="A164" s="225" t="s">
        <v>1396</v>
      </c>
      <c r="B164" s="218">
        <v>440</v>
      </c>
      <c r="C164" s="221">
        <v>440</v>
      </c>
      <c r="D164" s="221"/>
      <c r="E164" s="129"/>
      <c r="F164" s="129"/>
      <c r="G164" s="129"/>
      <c r="H164" s="129"/>
    </row>
    <row r="165" ht="20.1" customHeight="1" spans="1:8">
      <c r="A165" s="225" t="s">
        <v>1397</v>
      </c>
      <c r="B165" s="218">
        <v>2154</v>
      </c>
      <c r="C165" s="221">
        <v>2154</v>
      </c>
      <c r="D165" s="221">
        <v>0</v>
      </c>
      <c r="E165" s="129">
        <v>0</v>
      </c>
      <c r="F165" s="129">
        <v>0</v>
      </c>
      <c r="G165" s="129">
        <v>0</v>
      </c>
      <c r="H165" s="129">
        <v>0</v>
      </c>
    </row>
    <row r="166" s="214" customFormat="1" ht="20.1" customHeight="1" spans="1:8">
      <c r="A166" s="217" t="s">
        <v>1398</v>
      </c>
      <c r="B166" s="218">
        <v>1106</v>
      </c>
      <c r="C166" s="158">
        <v>1106</v>
      </c>
      <c r="D166" s="158"/>
      <c r="E166" s="158"/>
      <c r="F166" s="158"/>
      <c r="G166" s="158"/>
      <c r="H166" s="158"/>
    </row>
    <row r="167" ht="20.1" customHeight="1" spans="1:8">
      <c r="A167" s="225" t="s">
        <v>1399</v>
      </c>
      <c r="B167" s="218">
        <v>314</v>
      </c>
      <c r="C167" s="221">
        <v>314</v>
      </c>
      <c r="D167" s="221"/>
      <c r="E167" s="129"/>
      <c r="F167" s="129"/>
      <c r="G167" s="129"/>
      <c r="H167" s="129"/>
    </row>
    <row r="168" ht="20.1" customHeight="1" spans="1:8">
      <c r="A168" s="225" t="s">
        <v>1400</v>
      </c>
      <c r="B168" s="218">
        <v>734</v>
      </c>
      <c r="C168" s="221">
        <v>734</v>
      </c>
      <c r="D168" s="221"/>
      <c r="E168" s="129"/>
      <c r="F168" s="129"/>
      <c r="G168" s="129"/>
      <c r="H168" s="129"/>
    </row>
    <row r="169" ht="20.1" customHeight="1" spans="1:8">
      <c r="A169" s="225" t="s">
        <v>1400</v>
      </c>
      <c r="B169" s="218">
        <v>0</v>
      </c>
      <c r="C169" s="221"/>
      <c r="D169" s="221"/>
      <c r="E169" s="129"/>
      <c r="F169" s="129"/>
      <c r="G169" s="129"/>
      <c r="H169" s="129"/>
    </row>
    <row r="170" s="214" customFormat="1" ht="20.1" customHeight="1" spans="1:8">
      <c r="A170" s="217" t="s">
        <v>1401</v>
      </c>
      <c r="B170" s="218">
        <v>98</v>
      </c>
      <c r="C170" s="137">
        <v>98</v>
      </c>
      <c r="D170" s="158">
        <v>0</v>
      </c>
      <c r="E170" s="158">
        <v>0</v>
      </c>
      <c r="F170" s="158">
        <v>0</v>
      </c>
      <c r="G170" s="158">
        <v>0</v>
      </c>
      <c r="H170" s="158">
        <v>0</v>
      </c>
    </row>
    <row r="171" ht="20.1" customHeight="1" spans="1:8">
      <c r="A171" s="225" t="s">
        <v>1402</v>
      </c>
      <c r="B171" s="218">
        <v>17</v>
      </c>
      <c r="C171" s="221">
        <v>17</v>
      </c>
      <c r="D171" s="221"/>
      <c r="E171" s="129"/>
      <c r="F171" s="129"/>
      <c r="G171" s="129"/>
      <c r="H171" s="129"/>
    </row>
    <row r="172" ht="20.1" customHeight="1" spans="1:8">
      <c r="A172" s="225" t="s">
        <v>1403</v>
      </c>
      <c r="B172" s="218">
        <v>63</v>
      </c>
      <c r="C172" s="221">
        <v>63</v>
      </c>
      <c r="D172" s="221"/>
      <c r="E172" s="129"/>
      <c r="F172" s="129"/>
      <c r="G172" s="129"/>
      <c r="H172" s="129"/>
    </row>
    <row r="173" ht="20.1" customHeight="1" spans="1:8">
      <c r="A173" s="225" t="s">
        <v>1404</v>
      </c>
      <c r="B173" s="218">
        <v>18</v>
      </c>
      <c r="C173" s="221">
        <v>18</v>
      </c>
      <c r="D173" s="221"/>
      <c r="E173" s="129"/>
      <c r="F173" s="129"/>
      <c r="G173" s="129"/>
      <c r="H173" s="129"/>
    </row>
    <row r="174" s="214" customFormat="1" ht="20.1" customHeight="1" spans="1:8">
      <c r="A174" s="217" t="s">
        <v>1405</v>
      </c>
      <c r="B174" s="218">
        <v>0</v>
      </c>
      <c r="C174" s="158">
        <v>0</v>
      </c>
      <c r="D174" s="158">
        <v>0</v>
      </c>
      <c r="E174" s="158">
        <v>0</v>
      </c>
      <c r="F174" s="158">
        <v>0</v>
      </c>
      <c r="G174" s="158">
        <v>0</v>
      </c>
      <c r="H174" s="158">
        <v>0</v>
      </c>
    </row>
    <row r="175" ht="20.1" customHeight="1" spans="1:8">
      <c r="A175" s="225" t="s">
        <v>1406</v>
      </c>
      <c r="B175" s="218">
        <v>0</v>
      </c>
      <c r="C175" s="221"/>
      <c r="D175" s="129"/>
      <c r="E175" s="129"/>
      <c r="F175" s="129"/>
      <c r="G175" s="129"/>
      <c r="H175" s="129"/>
    </row>
    <row r="176" ht="20.1" customHeight="1" spans="1:8">
      <c r="A176" s="225" t="s">
        <v>1407</v>
      </c>
      <c r="B176" s="218">
        <v>0</v>
      </c>
      <c r="C176" s="221"/>
      <c r="D176" s="129"/>
      <c r="E176" s="129"/>
      <c r="F176" s="129"/>
      <c r="G176" s="129"/>
      <c r="H176" s="129"/>
    </row>
    <row r="177" ht="20.1" customHeight="1" spans="1:8">
      <c r="A177" s="225" t="s">
        <v>1408</v>
      </c>
      <c r="B177" s="218">
        <v>0</v>
      </c>
      <c r="C177" s="221"/>
      <c r="D177" s="129"/>
      <c r="E177" s="129"/>
      <c r="F177" s="129"/>
      <c r="G177" s="129"/>
      <c r="H177" s="129"/>
    </row>
    <row r="178" ht="20.1" customHeight="1" spans="1:8">
      <c r="A178" s="225" t="s">
        <v>1409</v>
      </c>
      <c r="B178" s="218">
        <v>0</v>
      </c>
      <c r="C178" s="221"/>
      <c r="D178" s="129"/>
      <c r="E178" s="129"/>
      <c r="F178" s="129"/>
      <c r="G178" s="129"/>
      <c r="H178" s="129"/>
    </row>
    <row r="179" ht="20.1" customHeight="1" spans="1:8">
      <c r="A179" s="225" t="s">
        <v>1410</v>
      </c>
      <c r="B179" s="218">
        <v>0</v>
      </c>
      <c r="C179" s="221"/>
      <c r="D179" s="129"/>
      <c r="E179" s="129"/>
      <c r="F179" s="129"/>
      <c r="G179" s="129"/>
      <c r="H179" s="129"/>
    </row>
    <row r="180" ht="20.1" customHeight="1" spans="1:8">
      <c r="A180" s="225" t="s">
        <v>1411</v>
      </c>
      <c r="B180" s="218">
        <v>0</v>
      </c>
      <c r="C180" s="221"/>
      <c r="D180" s="129"/>
      <c r="E180" s="129"/>
      <c r="F180" s="129"/>
      <c r="G180" s="129"/>
      <c r="H180" s="129"/>
    </row>
    <row r="181" ht="20.1" customHeight="1" spans="1:8">
      <c r="A181" s="225" t="s">
        <v>1412</v>
      </c>
      <c r="B181" s="218">
        <v>0</v>
      </c>
      <c r="C181" s="221"/>
      <c r="D181" s="129"/>
      <c r="E181" s="129"/>
      <c r="F181" s="129"/>
      <c r="G181" s="129"/>
      <c r="H181" s="129"/>
    </row>
    <row r="182" ht="20.1" customHeight="1" spans="1:8">
      <c r="A182" s="225" t="s">
        <v>1413</v>
      </c>
      <c r="B182" s="218">
        <v>0</v>
      </c>
      <c r="C182" s="221"/>
      <c r="D182" s="129"/>
      <c r="E182" s="129"/>
      <c r="F182" s="129"/>
      <c r="G182" s="129"/>
      <c r="H182" s="129"/>
    </row>
    <row r="183" ht="20.1" customHeight="1" spans="1:8">
      <c r="A183" s="225" t="s">
        <v>1414</v>
      </c>
      <c r="B183" s="218">
        <v>0</v>
      </c>
      <c r="C183" s="221"/>
      <c r="D183" s="129"/>
      <c r="E183" s="129"/>
      <c r="F183" s="129"/>
      <c r="G183" s="129"/>
      <c r="H183" s="129"/>
    </row>
    <row r="184" s="214" customFormat="1" ht="20.1" customHeight="1" spans="1:8">
      <c r="A184" s="217" t="s">
        <v>1415</v>
      </c>
      <c r="B184" s="218">
        <v>6767</v>
      </c>
      <c r="C184" s="158">
        <v>6767</v>
      </c>
      <c r="D184" s="158">
        <v>0</v>
      </c>
      <c r="E184" s="158">
        <v>0</v>
      </c>
      <c r="F184" s="158">
        <v>0</v>
      </c>
      <c r="G184" s="158">
        <v>0</v>
      </c>
      <c r="H184" s="158">
        <v>0</v>
      </c>
    </row>
    <row r="185" ht="20.1" customHeight="1" spans="1:8">
      <c r="A185" s="225" t="s">
        <v>1416</v>
      </c>
      <c r="B185" s="218">
        <v>4919</v>
      </c>
      <c r="C185" s="221">
        <v>4919</v>
      </c>
      <c r="D185" s="221"/>
      <c r="E185" s="129"/>
      <c r="F185" s="129"/>
      <c r="G185" s="129"/>
      <c r="H185" s="129"/>
    </row>
    <row r="186" ht="20.1" customHeight="1" spans="1:8">
      <c r="A186" s="225" t="s">
        <v>1417</v>
      </c>
      <c r="B186" s="218">
        <v>84</v>
      </c>
      <c r="C186" s="221">
        <v>84</v>
      </c>
      <c r="D186" s="221"/>
      <c r="E186" s="129"/>
      <c r="F186" s="129"/>
      <c r="G186" s="129"/>
      <c r="H186" s="129"/>
    </row>
    <row r="187" ht="20.1" customHeight="1" spans="1:8">
      <c r="A187" s="225" t="s">
        <v>1418</v>
      </c>
      <c r="B187" s="218">
        <v>1764</v>
      </c>
      <c r="C187" s="221">
        <v>1764</v>
      </c>
      <c r="D187" s="221"/>
      <c r="E187" s="129"/>
      <c r="F187" s="129"/>
      <c r="G187" s="129"/>
      <c r="H187" s="129"/>
    </row>
    <row r="188" ht="20.1" customHeight="1" spans="1:8">
      <c r="A188" s="225" t="s">
        <v>1419</v>
      </c>
      <c r="B188" s="218">
        <v>14141</v>
      </c>
      <c r="C188" s="221">
        <v>14141</v>
      </c>
      <c r="D188" s="221">
        <v>0</v>
      </c>
      <c r="E188" s="129">
        <v>0</v>
      </c>
      <c r="F188" s="129">
        <v>0</v>
      </c>
      <c r="G188" s="129">
        <v>0</v>
      </c>
      <c r="H188" s="129">
        <v>0</v>
      </c>
    </row>
    <row r="189" ht="20.1" customHeight="1" spans="1:8">
      <c r="A189" s="225" t="s">
        <v>1420</v>
      </c>
      <c r="B189" s="218">
        <v>10985</v>
      </c>
      <c r="C189" s="221">
        <v>10985</v>
      </c>
      <c r="D189" s="221"/>
      <c r="E189" s="129"/>
      <c r="F189" s="129"/>
      <c r="G189" s="129"/>
      <c r="H189" s="129"/>
    </row>
    <row r="190" s="214" customFormat="1" ht="20.1" customHeight="1" spans="1:8">
      <c r="A190" s="217" t="s">
        <v>1421</v>
      </c>
      <c r="B190" s="218">
        <v>0</v>
      </c>
      <c r="C190" s="158"/>
      <c r="D190" s="158"/>
      <c r="E190" s="158"/>
      <c r="F190" s="158"/>
      <c r="G190" s="158"/>
      <c r="H190" s="158"/>
    </row>
    <row r="191" ht="20.1" customHeight="1" spans="1:8">
      <c r="A191" s="225" t="s">
        <v>1422</v>
      </c>
      <c r="B191" s="218">
        <v>3156</v>
      </c>
      <c r="C191" s="221">
        <v>3156</v>
      </c>
      <c r="D191" s="221"/>
      <c r="E191" s="129"/>
      <c r="F191" s="129"/>
      <c r="G191" s="129"/>
      <c r="H191" s="129"/>
    </row>
    <row r="192" ht="20.1" customHeight="1" spans="1:8">
      <c r="A192" s="225" t="s">
        <v>1423</v>
      </c>
      <c r="B192" s="218">
        <v>4217</v>
      </c>
      <c r="C192" s="221">
        <v>4217</v>
      </c>
      <c r="D192" s="221">
        <v>0</v>
      </c>
      <c r="E192" s="129">
        <v>0</v>
      </c>
      <c r="F192" s="129">
        <v>0</v>
      </c>
      <c r="G192" s="129">
        <v>0</v>
      </c>
      <c r="H192" s="129">
        <v>0</v>
      </c>
    </row>
    <row r="193" ht="20.1" customHeight="1" spans="1:8">
      <c r="A193" s="225" t="s">
        <v>1424</v>
      </c>
      <c r="B193" s="218">
        <v>2492</v>
      </c>
      <c r="C193" s="221">
        <v>2492</v>
      </c>
      <c r="D193" s="221"/>
      <c r="E193" s="129"/>
      <c r="F193" s="129"/>
      <c r="G193" s="129"/>
      <c r="H193" s="129"/>
    </row>
    <row r="194" s="214" customFormat="1" ht="20.1" customHeight="1" spans="1:8">
      <c r="A194" s="217" t="s">
        <v>1425</v>
      </c>
      <c r="B194" s="218">
        <v>0</v>
      </c>
      <c r="C194" s="221">
        <v>0</v>
      </c>
      <c r="D194" s="158"/>
      <c r="E194" s="158"/>
      <c r="F194" s="158"/>
      <c r="G194" s="158"/>
      <c r="H194" s="158"/>
    </row>
    <row r="195" ht="20.1" customHeight="1" spans="1:8">
      <c r="A195" s="225" t="s">
        <v>1426</v>
      </c>
      <c r="B195" s="218">
        <v>0</v>
      </c>
      <c r="C195" s="221">
        <v>0</v>
      </c>
      <c r="D195" s="221"/>
      <c r="E195" s="129"/>
      <c r="F195" s="129"/>
      <c r="G195" s="129"/>
      <c r="H195" s="129"/>
    </row>
    <row r="196" ht="20.1" customHeight="1" spans="1:8">
      <c r="A196" s="225" t="s">
        <v>1427</v>
      </c>
      <c r="B196" s="218">
        <v>1725</v>
      </c>
      <c r="C196" s="221">
        <v>1725</v>
      </c>
      <c r="D196" s="221"/>
      <c r="E196" s="129"/>
      <c r="F196" s="129"/>
      <c r="G196" s="129"/>
      <c r="H196" s="129"/>
    </row>
    <row r="197" ht="20.1" customHeight="1" spans="1:8">
      <c r="A197" s="225" t="s">
        <v>1428</v>
      </c>
      <c r="B197" s="218">
        <v>0</v>
      </c>
      <c r="C197" s="221"/>
      <c r="D197" s="221"/>
      <c r="E197" s="129"/>
      <c r="F197" s="129"/>
      <c r="G197" s="129"/>
      <c r="H197" s="129"/>
    </row>
    <row r="198" ht="20.1" customHeight="1" spans="1:8">
      <c r="A198" s="225" t="s">
        <v>1429</v>
      </c>
      <c r="B198" s="218">
        <v>1130</v>
      </c>
      <c r="C198" s="221">
        <v>1130</v>
      </c>
      <c r="D198" s="221">
        <v>0</v>
      </c>
      <c r="E198" s="129">
        <v>0</v>
      </c>
      <c r="F198" s="129">
        <v>0</v>
      </c>
      <c r="G198" s="129">
        <v>0</v>
      </c>
      <c r="H198" s="129">
        <v>0</v>
      </c>
    </row>
    <row r="199" ht="20.1" customHeight="1" spans="1:8">
      <c r="A199" s="225" t="s">
        <v>1430</v>
      </c>
      <c r="B199" s="218">
        <v>167</v>
      </c>
      <c r="C199" s="221">
        <v>167</v>
      </c>
      <c r="D199" s="221"/>
      <c r="E199" s="129"/>
      <c r="F199" s="129"/>
      <c r="G199" s="129"/>
      <c r="H199" s="129"/>
    </row>
    <row r="200" s="214" customFormat="1" ht="20.1" customHeight="1" spans="1:8">
      <c r="A200" s="227" t="s">
        <v>1431</v>
      </c>
      <c r="B200" s="218">
        <v>507</v>
      </c>
      <c r="C200" s="158">
        <v>507</v>
      </c>
      <c r="D200" s="158"/>
      <c r="E200" s="158"/>
      <c r="F200" s="158"/>
      <c r="G200" s="158"/>
      <c r="H200" s="158"/>
    </row>
    <row r="201" ht="20.1" customHeight="1" spans="1:8">
      <c r="A201" s="226" t="s">
        <v>1432</v>
      </c>
      <c r="B201" s="218">
        <v>0</v>
      </c>
      <c r="C201" s="221"/>
      <c r="D201" s="221"/>
      <c r="E201" s="129"/>
      <c r="F201" s="129"/>
      <c r="G201" s="129"/>
      <c r="H201" s="129"/>
    </row>
    <row r="202" ht="20.1" customHeight="1" spans="1:8">
      <c r="A202" s="226" t="s">
        <v>1433</v>
      </c>
      <c r="B202" s="218">
        <v>0</v>
      </c>
      <c r="C202" s="221"/>
      <c r="D202" s="221"/>
      <c r="E202" s="129"/>
      <c r="F202" s="129"/>
      <c r="G202" s="129"/>
      <c r="H202" s="129"/>
    </row>
    <row r="203" ht="20.1" customHeight="1" spans="1:8">
      <c r="A203" s="226" t="s">
        <v>1434</v>
      </c>
      <c r="B203" s="218">
        <v>0</v>
      </c>
      <c r="C203" s="221"/>
      <c r="D203" s="221"/>
      <c r="E203" s="129"/>
      <c r="F203" s="129"/>
      <c r="G203" s="129"/>
      <c r="H203" s="129"/>
    </row>
    <row r="204" ht="20.1" customHeight="1" spans="1:8">
      <c r="A204" s="226" t="s">
        <v>1435</v>
      </c>
      <c r="B204" s="218">
        <v>14</v>
      </c>
      <c r="C204" s="221">
        <v>14</v>
      </c>
      <c r="D204" s="221"/>
      <c r="E204" s="129"/>
      <c r="F204" s="129"/>
      <c r="G204" s="129"/>
      <c r="H204" s="129"/>
    </row>
    <row r="205" ht="20.1" customHeight="1" spans="1:8">
      <c r="A205" s="226" t="s">
        <v>1436</v>
      </c>
      <c r="B205" s="218">
        <v>137</v>
      </c>
      <c r="C205" s="221">
        <v>137</v>
      </c>
      <c r="D205" s="221"/>
      <c r="E205" s="129"/>
      <c r="F205" s="129"/>
      <c r="G205" s="129"/>
      <c r="H205" s="129"/>
    </row>
    <row r="206" ht="20.1" customHeight="1" spans="1:8">
      <c r="A206" s="226" t="s">
        <v>1437</v>
      </c>
      <c r="B206" s="218">
        <v>305</v>
      </c>
      <c r="C206" s="221">
        <v>305</v>
      </c>
      <c r="D206" s="221"/>
      <c r="E206" s="129"/>
      <c r="F206" s="129"/>
      <c r="G206" s="129"/>
      <c r="H206" s="129"/>
    </row>
    <row r="207" ht="20.1" customHeight="1" spans="1:8">
      <c r="A207" s="226" t="s">
        <v>1438</v>
      </c>
      <c r="B207" s="218">
        <v>0</v>
      </c>
      <c r="C207" s="221"/>
      <c r="D207" s="221"/>
      <c r="E207" s="129"/>
      <c r="F207" s="129"/>
      <c r="G207" s="129"/>
      <c r="H207" s="129"/>
    </row>
    <row r="208" ht="20.1" customHeight="1" spans="1:8">
      <c r="A208" s="226" t="s">
        <v>1439</v>
      </c>
      <c r="B208" s="218">
        <v>15835</v>
      </c>
      <c r="C208" s="221"/>
      <c r="D208" s="129">
        <v>0</v>
      </c>
      <c r="E208" s="129">
        <v>0</v>
      </c>
      <c r="F208" s="129">
        <v>9083</v>
      </c>
      <c r="G208" s="129">
        <v>0</v>
      </c>
      <c r="H208" s="129">
        <v>0</v>
      </c>
    </row>
    <row r="209" s="214" customFormat="1" ht="20.1" customHeight="1" spans="1:8">
      <c r="A209" s="217" t="s">
        <v>1440</v>
      </c>
      <c r="B209" s="218">
        <v>15835</v>
      </c>
      <c r="C209" s="221">
        <v>6752</v>
      </c>
      <c r="D209" s="129"/>
      <c r="E209" s="129"/>
      <c r="F209" s="129">
        <v>9083</v>
      </c>
      <c r="G209" s="129"/>
      <c r="H209" s="129"/>
    </row>
    <row r="210" s="214" customFormat="1" ht="20.1" customHeight="1" spans="1:8">
      <c r="A210" s="217" t="s">
        <v>1441</v>
      </c>
      <c r="B210" s="218">
        <v>0</v>
      </c>
      <c r="C210" s="158"/>
      <c r="D210" s="158"/>
      <c r="E210" s="158"/>
      <c r="F210" s="158"/>
      <c r="G210" s="158"/>
      <c r="H210" s="158"/>
    </row>
    <row r="211" ht="20.1" customHeight="1" spans="1:8">
      <c r="A211" s="225" t="s">
        <v>1442</v>
      </c>
      <c r="B211" s="218">
        <v>3174</v>
      </c>
      <c r="C211" s="221">
        <v>0</v>
      </c>
      <c r="D211" s="129">
        <v>0</v>
      </c>
      <c r="E211" s="129">
        <v>0</v>
      </c>
      <c r="F211" s="129">
        <v>3174</v>
      </c>
      <c r="G211" s="129">
        <v>0</v>
      </c>
      <c r="H211" s="129">
        <v>0</v>
      </c>
    </row>
    <row r="212" s="214" customFormat="1" ht="20.1" customHeight="1" spans="1:8">
      <c r="A212" s="217" t="s">
        <v>1443</v>
      </c>
      <c r="B212" s="218">
        <v>0</v>
      </c>
      <c r="C212" s="221"/>
      <c r="D212" s="129"/>
      <c r="E212" s="129"/>
      <c r="F212" s="129"/>
      <c r="G212" s="129"/>
      <c r="H212" s="129"/>
    </row>
    <row r="213" s="214" customFormat="1" ht="20.1" customHeight="1" spans="1:8">
      <c r="A213" s="217" t="s">
        <v>1444</v>
      </c>
      <c r="B213" s="218">
        <v>3174</v>
      </c>
      <c r="C213" s="158"/>
      <c r="D213" s="158"/>
      <c r="E213" s="158"/>
      <c r="F213" s="158">
        <v>3174</v>
      </c>
      <c r="G213" s="158"/>
      <c r="H213" s="158"/>
    </row>
    <row r="214" ht="20.1" customHeight="1" spans="1:8">
      <c r="A214" s="129"/>
      <c r="B214" s="129"/>
      <c r="C214" s="129"/>
      <c r="D214" s="129"/>
      <c r="E214" s="129"/>
      <c r="F214" s="129"/>
      <c r="G214" s="129"/>
      <c r="H214" s="129"/>
    </row>
    <row r="215" ht="20.1" customHeight="1" spans="1:8">
      <c r="A215" s="129"/>
      <c r="B215" s="129"/>
      <c r="C215" s="129"/>
      <c r="D215" s="129"/>
      <c r="E215" s="129"/>
      <c r="F215" s="129"/>
      <c r="G215" s="129"/>
      <c r="H215" s="129"/>
    </row>
    <row r="216" ht="20.1" customHeight="1" spans="1:8">
      <c r="A216" s="137" t="s">
        <v>1445</v>
      </c>
      <c r="B216" s="185">
        <v>479963</v>
      </c>
      <c r="C216" s="137">
        <v>387857</v>
      </c>
      <c r="D216" s="137">
        <v>45235</v>
      </c>
      <c r="E216" s="137">
        <v>0</v>
      </c>
      <c r="F216" s="137">
        <v>40119</v>
      </c>
      <c r="G216" s="137">
        <v>0</v>
      </c>
      <c r="H216" s="137">
        <f>H6+H34+H37+H40+H52+H63+H74+H81+H102+H116+H132+H139+H150+H158+H166+H170+H174+H184+H190+H194+H200+H209+H210+H212+H213</f>
        <v>0</v>
      </c>
    </row>
  </sheetData>
  <mergeCells count="9">
    <mergeCell ref="A2:H2"/>
    <mergeCell ref="A4:A5"/>
    <mergeCell ref="B4:B5"/>
    <mergeCell ref="C4:C5"/>
    <mergeCell ref="D4:D5"/>
    <mergeCell ref="E4:E5"/>
    <mergeCell ref="F4:F5"/>
    <mergeCell ref="G4:G5"/>
    <mergeCell ref="H4:H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18"/>
  <sheetViews>
    <sheetView showGridLines="0" showZeros="0" workbookViewId="0">
      <selection activeCell="F5" sqref="F5:F6"/>
    </sheetView>
  </sheetViews>
  <sheetFormatPr defaultColWidth="5.75" defaultRowHeight="15.75"/>
  <cols>
    <col min="1" max="1" width="31.625" style="188" customWidth="1"/>
    <col min="2" max="2" width="7.5" style="188" customWidth="1"/>
    <col min="3" max="5" width="5.625" style="188" customWidth="1"/>
    <col min="6" max="6" width="5.75" style="188" customWidth="1"/>
    <col min="7" max="9" width="5.625" style="188" customWidth="1"/>
    <col min="10" max="15" width="5.375" style="188" customWidth="1"/>
    <col min="16" max="16" width="5.375" style="189" customWidth="1"/>
    <col min="17" max="26" width="5.375" style="188" customWidth="1"/>
    <col min="27" max="16384" width="5.75" style="188"/>
  </cols>
  <sheetData>
    <row r="1" ht="28.5" customHeight="1" spans="1:1">
      <c r="A1" s="153"/>
    </row>
    <row r="2" s="186" customFormat="1" ht="28.5" customHeight="1" spans="1:27">
      <c r="A2" s="190" t="s">
        <v>1446</v>
      </c>
      <c r="B2" s="190" t="s">
        <v>1447</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ht="28.5" customHeight="1" spans="1:26">
      <c r="A3" s="191"/>
      <c r="B3" s="191" t="s">
        <v>33</v>
      </c>
      <c r="C3" s="191"/>
      <c r="D3" s="191"/>
      <c r="E3" s="191"/>
      <c r="F3" s="191"/>
      <c r="G3" s="191"/>
      <c r="H3" s="191"/>
      <c r="I3" s="191"/>
      <c r="J3" s="191"/>
      <c r="K3" s="191"/>
      <c r="L3" s="191"/>
      <c r="M3" s="191"/>
      <c r="N3" s="191"/>
      <c r="O3" s="191"/>
      <c r="P3" s="206"/>
      <c r="Q3" s="191"/>
      <c r="R3" s="191"/>
      <c r="S3" s="191"/>
      <c r="T3" s="191"/>
      <c r="U3" s="191"/>
      <c r="V3" s="191"/>
      <c r="W3" s="191"/>
      <c r="X3" s="191"/>
      <c r="Y3" s="191"/>
      <c r="Z3" s="191" t="s">
        <v>1448</v>
      </c>
    </row>
    <row r="4" ht="26.25" customHeight="1" spans="1:26">
      <c r="A4" s="192" t="s">
        <v>1198</v>
      </c>
      <c r="B4" s="193" t="s">
        <v>1449</v>
      </c>
      <c r="C4" s="193"/>
      <c r="D4" s="193"/>
      <c r="E4" s="193"/>
      <c r="F4" s="193"/>
      <c r="G4" s="193"/>
      <c r="H4" s="193"/>
      <c r="I4" s="193"/>
      <c r="J4" s="193"/>
      <c r="K4" s="193"/>
      <c r="L4" s="193"/>
      <c r="M4" s="193"/>
      <c r="N4" s="193"/>
      <c r="O4" s="193"/>
      <c r="P4" s="207"/>
      <c r="Q4" s="193"/>
      <c r="R4" s="193"/>
      <c r="S4" s="193"/>
      <c r="T4" s="193"/>
      <c r="U4" s="193"/>
      <c r="V4" s="193"/>
      <c r="W4" s="193"/>
      <c r="X4" s="193"/>
      <c r="Y4" s="193"/>
      <c r="Z4" s="193"/>
    </row>
    <row r="5" ht="17.1" customHeight="1" spans="1:26">
      <c r="A5" s="194"/>
      <c r="B5" s="195" t="s">
        <v>1450</v>
      </c>
      <c r="C5" s="196" t="s">
        <v>1451</v>
      </c>
      <c r="D5" s="196" t="s">
        <v>1452</v>
      </c>
      <c r="E5" s="196" t="s">
        <v>1453</v>
      </c>
      <c r="F5" s="196" t="s">
        <v>1454</v>
      </c>
      <c r="G5" s="196" t="s">
        <v>1455</v>
      </c>
      <c r="H5" s="196" t="s">
        <v>1456</v>
      </c>
      <c r="I5" s="196" t="s">
        <v>1457</v>
      </c>
      <c r="J5" s="196" t="s">
        <v>1458</v>
      </c>
      <c r="K5" s="196" t="s">
        <v>1459</v>
      </c>
      <c r="L5" s="196" t="s">
        <v>1460</v>
      </c>
      <c r="M5" s="196" t="s">
        <v>1461</v>
      </c>
      <c r="N5" s="196" t="s">
        <v>1462</v>
      </c>
      <c r="O5" s="196" t="s">
        <v>1463</v>
      </c>
      <c r="P5" s="196" t="s">
        <v>1464</v>
      </c>
      <c r="Q5" s="196" t="s">
        <v>1465</v>
      </c>
      <c r="R5" s="196" t="s">
        <v>1466</v>
      </c>
      <c r="S5" s="196" t="s">
        <v>1467</v>
      </c>
      <c r="T5" s="210" t="s">
        <v>1468</v>
      </c>
      <c r="U5" s="210" t="s">
        <v>1469</v>
      </c>
      <c r="V5" s="211" t="s">
        <v>1470</v>
      </c>
      <c r="W5" s="210" t="s">
        <v>1471</v>
      </c>
      <c r="X5" s="196" t="s">
        <v>1472</v>
      </c>
      <c r="Y5" s="196" t="s">
        <v>1473</v>
      </c>
      <c r="Z5" s="196" t="s">
        <v>1474</v>
      </c>
    </row>
    <row r="6" ht="61.5" customHeight="1" spans="1:26">
      <c r="A6" s="197"/>
      <c r="B6" s="198"/>
      <c r="C6" s="196"/>
      <c r="D6" s="196"/>
      <c r="E6" s="196"/>
      <c r="F6" s="196"/>
      <c r="G6" s="196"/>
      <c r="H6" s="196"/>
      <c r="I6" s="196"/>
      <c r="J6" s="196"/>
      <c r="K6" s="196"/>
      <c r="L6" s="196"/>
      <c r="M6" s="196"/>
      <c r="N6" s="196"/>
      <c r="O6" s="196"/>
      <c r="P6" s="196"/>
      <c r="Q6" s="196"/>
      <c r="R6" s="196"/>
      <c r="S6" s="196"/>
      <c r="T6" s="212"/>
      <c r="U6" s="212"/>
      <c r="V6" s="211"/>
      <c r="W6" s="212"/>
      <c r="X6" s="196"/>
      <c r="Y6" s="196"/>
      <c r="Z6" s="196"/>
    </row>
    <row r="7" s="187" customFormat="1" ht="15.95" customHeight="1" spans="1:26">
      <c r="A7" s="199" t="s">
        <v>1475</v>
      </c>
      <c r="B7" s="200">
        <v>479963</v>
      </c>
      <c r="C7" s="200">
        <v>43823</v>
      </c>
      <c r="D7" s="200">
        <v>0</v>
      </c>
      <c r="E7" s="200">
        <v>1020</v>
      </c>
      <c r="F7" s="200">
        <v>14455</v>
      </c>
      <c r="G7" s="200">
        <v>83484</v>
      </c>
      <c r="H7" s="200">
        <v>2385</v>
      </c>
      <c r="I7" s="200">
        <v>12627</v>
      </c>
      <c r="J7" s="200">
        <v>97729</v>
      </c>
      <c r="K7" s="200">
        <v>45929</v>
      </c>
      <c r="L7" s="200">
        <v>12982</v>
      </c>
      <c r="M7" s="200">
        <v>21494</v>
      </c>
      <c r="N7" s="200">
        <v>87957</v>
      </c>
      <c r="O7" s="200">
        <v>7981</v>
      </c>
      <c r="P7" s="200">
        <v>581</v>
      </c>
      <c r="Q7" s="200">
        <v>2154</v>
      </c>
      <c r="R7" s="200">
        <v>98</v>
      </c>
      <c r="S7" s="200">
        <v>0</v>
      </c>
      <c r="T7" s="200">
        <v>6767</v>
      </c>
      <c r="U7" s="200">
        <v>14141</v>
      </c>
      <c r="V7" s="200">
        <v>4217</v>
      </c>
      <c r="W7" s="200">
        <v>1130</v>
      </c>
      <c r="X7" s="200">
        <v>15835</v>
      </c>
      <c r="Y7" s="200">
        <v>0</v>
      </c>
      <c r="Z7" s="200">
        <v>3174</v>
      </c>
    </row>
    <row r="8" s="187" customFormat="1" ht="15.95" customHeight="1" spans="1:26">
      <c r="A8" s="201" t="s">
        <v>1476</v>
      </c>
      <c r="B8" s="200">
        <v>0</v>
      </c>
      <c r="C8" s="200"/>
      <c r="D8" s="200"/>
      <c r="E8" s="200"/>
      <c r="F8" s="200"/>
      <c r="G8" s="200"/>
      <c r="H8" s="200"/>
      <c r="I8" s="200"/>
      <c r="J8" s="200"/>
      <c r="K8" s="200"/>
      <c r="L8" s="200"/>
      <c r="M8" s="200"/>
      <c r="N8" s="200"/>
      <c r="O8" s="200"/>
      <c r="P8" s="208"/>
      <c r="Q8" s="200"/>
      <c r="R8" s="200"/>
      <c r="S8" s="200"/>
      <c r="T8" s="200"/>
      <c r="U8" s="200"/>
      <c r="V8" s="200"/>
      <c r="W8" s="200"/>
      <c r="X8" s="200"/>
      <c r="Y8" s="200"/>
      <c r="Z8" s="200"/>
    </row>
    <row r="9" s="187" customFormat="1" ht="15.95" customHeight="1" spans="1:26">
      <c r="A9" s="202" t="s">
        <v>1477</v>
      </c>
      <c r="B9" s="200">
        <v>479963</v>
      </c>
      <c r="C9" s="200">
        <v>43823</v>
      </c>
      <c r="D9" s="200">
        <v>0</v>
      </c>
      <c r="E9" s="200">
        <v>1020</v>
      </c>
      <c r="F9" s="200">
        <v>14455</v>
      </c>
      <c r="G9" s="200">
        <v>83484</v>
      </c>
      <c r="H9" s="200">
        <v>2385</v>
      </c>
      <c r="I9" s="200">
        <v>12627</v>
      </c>
      <c r="J9" s="200">
        <v>97729</v>
      </c>
      <c r="K9" s="200">
        <v>45929</v>
      </c>
      <c r="L9" s="200">
        <v>12982</v>
      </c>
      <c r="M9" s="200">
        <v>21494</v>
      </c>
      <c r="N9" s="200">
        <v>87957</v>
      </c>
      <c r="O9" s="200">
        <v>7981</v>
      </c>
      <c r="P9" s="200">
        <v>581</v>
      </c>
      <c r="Q9" s="200">
        <v>2154</v>
      </c>
      <c r="R9" s="200">
        <v>98</v>
      </c>
      <c r="S9" s="200">
        <v>0</v>
      </c>
      <c r="T9" s="200">
        <v>6767</v>
      </c>
      <c r="U9" s="200">
        <v>14141</v>
      </c>
      <c r="V9" s="200">
        <v>4217</v>
      </c>
      <c r="W9" s="200">
        <v>1130</v>
      </c>
      <c r="X9" s="200">
        <v>15835</v>
      </c>
      <c r="Y9" s="200">
        <v>0</v>
      </c>
      <c r="Z9" s="200">
        <v>3174</v>
      </c>
    </row>
    <row r="10" s="187" customFormat="1" ht="15.95" customHeight="1" spans="1:26">
      <c r="A10" s="203" t="s">
        <v>1225</v>
      </c>
      <c r="B10" s="204"/>
      <c r="C10" s="204"/>
      <c r="D10" s="204"/>
      <c r="E10" s="204"/>
      <c r="F10" s="204"/>
      <c r="G10" s="204"/>
      <c r="H10" s="204"/>
      <c r="I10" s="204"/>
      <c r="J10" s="204"/>
      <c r="K10" s="204"/>
      <c r="L10" s="204"/>
      <c r="M10" s="204"/>
      <c r="N10" s="204"/>
      <c r="O10" s="204"/>
      <c r="P10" s="209"/>
      <c r="Q10" s="204"/>
      <c r="R10" s="204"/>
      <c r="S10" s="204"/>
      <c r="T10" s="204"/>
      <c r="U10" s="204"/>
      <c r="V10" s="204"/>
      <c r="W10" s="204"/>
      <c r="X10" s="204"/>
      <c r="Y10" s="204"/>
      <c r="Z10" s="204"/>
    </row>
    <row r="11" s="187" customFormat="1" ht="15.95" customHeight="1" spans="1:26">
      <c r="A11" s="203" t="s">
        <v>1226</v>
      </c>
      <c r="B11" s="204"/>
      <c r="C11" s="204"/>
      <c r="D11" s="204"/>
      <c r="E11" s="204"/>
      <c r="F11" s="204"/>
      <c r="G11" s="204"/>
      <c r="H11" s="204"/>
      <c r="I11" s="204"/>
      <c r="J11" s="204"/>
      <c r="K11" s="204"/>
      <c r="L11" s="204"/>
      <c r="M11" s="204"/>
      <c r="N11" s="204"/>
      <c r="O11" s="204"/>
      <c r="P11" s="209"/>
      <c r="Q11" s="204"/>
      <c r="R11" s="204"/>
      <c r="S11" s="204"/>
      <c r="T11" s="204"/>
      <c r="U11" s="204"/>
      <c r="V11" s="204"/>
      <c r="W11" s="204"/>
      <c r="X11" s="204"/>
      <c r="Y11" s="204"/>
      <c r="Z11" s="204"/>
    </row>
    <row r="12" s="187" customFormat="1" ht="15.95" customHeight="1" spans="1:26">
      <c r="A12" s="205" t="s">
        <v>1227</v>
      </c>
      <c r="B12" s="204">
        <v>479963</v>
      </c>
      <c r="C12" s="204">
        <v>43823</v>
      </c>
      <c r="D12" s="204"/>
      <c r="E12" s="204">
        <v>1020</v>
      </c>
      <c r="F12" s="204">
        <v>14455</v>
      </c>
      <c r="G12" s="204">
        <v>83484</v>
      </c>
      <c r="H12" s="204">
        <v>2385</v>
      </c>
      <c r="I12" s="204">
        <v>12627</v>
      </c>
      <c r="J12" s="204">
        <v>97729</v>
      </c>
      <c r="K12" s="204">
        <v>45929</v>
      </c>
      <c r="L12" s="204">
        <v>12982</v>
      </c>
      <c r="M12" s="204">
        <v>21494</v>
      </c>
      <c r="N12" s="204">
        <v>87957</v>
      </c>
      <c r="O12" s="204">
        <v>7981</v>
      </c>
      <c r="P12" s="209">
        <v>581</v>
      </c>
      <c r="Q12" s="204">
        <v>2154</v>
      </c>
      <c r="R12" s="204">
        <v>98</v>
      </c>
      <c r="S12" s="204"/>
      <c r="T12" s="204">
        <v>6767</v>
      </c>
      <c r="U12" s="204">
        <v>14141</v>
      </c>
      <c r="V12" s="204">
        <v>4217</v>
      </c>
      <c r="W12" s="204">
        <v>1130</v>
      </c>
      <c r="X12" s="204">
        <v>15835</v>
      </c>
      <c r="Y12" s="204"/>
      <c r="Z12" s="204">
        <v>3174</v>
      </c>
    </row>
    <row r="13" s="187" customFormat="1" ht="15.95" customHeight="1" spans="1:26">
      <c r="A13" s="203" t="s">
        <v>1228</v>
      </c>
      <c r="B13" s="204"/>
      <c r="C13" s="204"/>
      <c r="D13" s="204"/>
      <c r="E13" s="204"/>
      <c r="F13" s="204"/>
      <c r="G13" s="204"/>
      <c r="H13" s="204"/>
      <c r="I13" s="204"/>
      <c r="J13" s="204"/>
      <c r="K13" s="204"/>
      <c r="L13" s="204"/>
      <c r="M13" s="204"/>
      <c r="N13" s="204"/>
      <c r="O13" s="204"/>
      <c r="P13" s="209"/>
      <c r="Q13" s="204"/>
      <c r="R13" s="204"/>
      <c r="S13" s="204"/>
      <c r="T13" s="204"/>
      <c r="U13" s="204"/>
      <c r="V13" s="204"/>
      <c r="W13" s="204"/>
      <c r="X13" s="204"/>
      <c r="Y13" s="204"/>
      <c r="Z13" s="204"/>
    </row>
    <row r="14" s="187" customFormat="1" ht="15.95" customHeight="1" spans="1:26">
      <c r="A14" s="204"/>
      <c r="B14" s="204"/>
      <c r="C14" s="204"/>
      <c r="D14" s="204"/>
      <c r="E14" s="204"/>
      <c r="F14" s="204"/>
      <c r="G14" s="204"/>
      <c r="H14" s="204"/>
      <c r="I14" s="204"/>
      <c r="J14" s="204"/>
      <c r="K14" s="204"/>
      <c r="L14" s="204"/>
      <c r="M14" s="204"/>
      <c r="N14" s="204"/>
      <c r="O14" s="204"/>
      <c r="P14" s="209"/>
      <c r="Q14" s="204"/>
      <c r="R14" s="204"/>
      <c r="S14" s="204"/>
      <c r="T14" s="204"/>
      <c r="U14" s="204"/>
      <c r="V14" s="204"/>
      <c r="W14" s="204"/>
      <c r="X14" s="204"/>
      <c r="Y14" s="204"/>
      <c r="Z14" s="204"/>
    </row>
    <row r="15" s="187" customFormat="1" ht="15.95" customHeight="1" spans="1:26">
      <c r="A15" s="204"/>
      <c r="B15" s="204"/>
      <c r="C15" s="204"/>
      <c r="D15" s="204"/>
      <c r="E15" s="204"/>
      <c r="F15" s="204"/>
      <c r="G15" s="204"/>
      <c r="H15" s="204"/>
      <c r="I15" s="204"/>
      <c r="J15" s="204"/>
      <c r="K15" s="204"/>
      <c r="L15" s="204"/>
      <c r="M15" s="204"/>
      <c r="N15" s="204"/>
      <c r="O15" s="204"/>
      <c r="P15" s="209"/>
      <c r="Q15" s="204"/>
      <c r="R15" s="204"/>
      <c r="S15" s="204"/>
      <c r="T15" s="204"/>
      <c r="U15" s="204"/>
      <c r="V15" s="204"/>
      <c r="W15" s="204"/>
      <c r="X15" s="204"/>
      <c r="Y15" s="204"/>
      <c r="Z15" s="204"/>
    </row>
    <row r="16" s="187" customFormat="1" ht="15.95" customHeight="1" spans="1:26">
      <c r="A16" s="204"/>
      <c r="B16" s="204"/>
      <c r="C16" s="204"/>
      <c r="D16" s="204"/>
      <c r="E16" s="204"/>
      <c r="F16" s="204"/>
      <c r="G16" s="204"/>
      <c r="H16" s="204"/>
      <c r="I16" s="204"/>
      <c r="J16" s="204"/>
      <c r="K16" s="204"/>
      <c r="L16" s="204"/>
      <c r="M16" s="204"/>
      <c r="N16" s="204"/>
      <c r="O16" s="204"/>
      <c r="P16" s="209"/>
      <c r="Q16" s="204"/>
      <c r="R16" s="204"/>
      <c r="S16" s="204"/>
      <c r="T16" s="204"/>
      <c r="U16" s="204"/>
      <c r="V16" s="204"/>
      <c r="W16" s="204"/>
      <c r="X16" s="204"/>
      <c r="Y16" s="204"/>
      <c r="Z16" s="204"/>
    </row>
    <row r="17" s="187" customFormat="1" ht="15.95" customHeight="1" spans="1:26">
      <c r="A17" s="204"/>
      <c r="B17" s="204"/>
      <c r="C17" s="204"/>
      <c r="D17" s="204"/>
      <c r="E17" s="204"/>
      <c r="F17" s="204"/>
      <c r="G17" s="204"/>
      <c r="H17" s="204"/>
      <c r="I17" s="204"/>
      <c r="J17" s="204"/>
      <c r="K17" s="204"/>
      <c r="L17" s="204"/>
      <c r="M17" s="204"/>
      <c r="N17" s="204"/>
      <c r="O17" s="204"/>
      <c r="P17" s="209"/>
      <c r="Q17" s="204"/>
      <c r="R17" s="204"/>
      <c r="S17" s="204"/>
      <c r="T17" s="204"/>
      <c r="U17" s="204"/>
      <c r="V17" s="204"/>
      <c r="W17" s="204"/>
      <c r="X17" s="204"/>
      <c r="Y17" s="204"/>
      <c r="Z17" s="204"/>
    </row>
    <row r="18" s="187" customFormat="1" ht="15.95" customHeight="1" spans="1:26">
      <c r="A18" s="204"/>
      <c r="B18" s="204"/>
      <c r="C18" s="204"/>
      <c r="D18" s="204"/>
      <c r="E18" s="204"/>
      <c r="F18" s="204"/>
      <c r="G18" s="204"/>
      <c r="H18" s="204"/>
      <c r="I18" s="204"/>
      <c r="J18" s="204"/>
      <c r="K18" s="204"/>
      <c r="L18" s="204"/>
      <c r="M18" s="204"/>
      <c r="N18" s="204"/>
      <c r="O18" s="204"/>
      <c r="P18" s="209"/>
      <c r="Q18" s="204"/>
      <c r="R18" s="204"/>
      <c r="S18" s="204"/>
      <c r="T18" s="204"/>
      <c r="U18" s="204"/>
      <c r="V18" s="204"/>
      <c r="W18" s="204"/>
      <c r="X18" s="204"/>
      <c r="Y18" s="204"/>
      <c r="Z18" s="204"/>
    </row>
  </sheetData>
  <mergeCells count="27">
    <mergeCell ref="A2:AA2"/>
    <mergeCell ref="A4: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rintOptions horizontalCentered="1"/>
  <pageMargins left="0.471527777777778" right="0.471527777777778" top="0.590277777777778" bottom="0.471527777777778" header="0.313888888888889" footer="0.313888888888889"/>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5"/>
  <sheetViews>
    <sheetView showGridLines="0" showZeros="0" zoomScale="80" zoomScaleNormal="80" workbookViewId="0">
      <pane ySplit="5" topLeftCell="A21" activePane="bottomLeft" state="frozen"/>
      <selection/>
      <selection pane="bottomLeft" activeCell="E17" sqref="E17"/>
    </sheetView>
  </sheetViews>
  <sheetFormatPr defaultColWidth="9" defaultRowHeight="14.25" outlineLevelCol="3"/>
  <cols>
    <col min="1" max="1" width="60.7833333333333" style="172" customWidth="1"/>
    <col min="2" max="4" width="21.4083333333333" style="173" customWidth="1"/>
    <col min="5" max="16384" width="9" style="172"/>
  </cols>
  <sheetData>
    <row r="1" ht="27" customHeight="1" spans="1:4">
      <c r="A1" s="174" t="s">
        <v>1478</v>
      </c>
      <c r="B1" s="174"/>
      <c r="C1" s="174"/>
      <c r="D1" s="174"/>
    </row>
    <row r="2" ht="27" customHeight="1" spans="1:4">
      <c r="A2" s="153"/>
      <c r="B2" s="175"/>
      <c r="C2" s="175"/>
      <c r="D2" s="175"/>
    </row>
    <row r="3" ht="27" customHeight="1" spans="1:4">
      <c r="A3" s="176" t="s">
        <v>1479</v>
      </c>
      <c r="B3" s="177"/>
      <c r="C3" s="177"/>
      <c r="D3" s="178"/>
    </row>
    <row r="4" ht="31.5" customHeight="1" spans="1:4">
      <c r="A4" s="179" t="s">
        <v>37</v>
      </c>
      <c r="B4" s="180" t="s">
        <v>38</v>
      </c>
      <c r="C4" s="179" t="s">
        <v>39</v>
      </c>
      <c r="D4" s="180" t="s">
        <v>40</v>
      </c>
    </row>
    <row r="5" ht="35.25" customHeight="1" spans="1:4">
      <c r="A5" s="128" t="s">
        <v>1480</v>
      </c>
      <c r="B5" s="181"/>
      <c r="C5" s="181"/>
      <c r="D5" s="182" t="e">
        <f t="shared" ref="D5:D21" si="0">C5/B5</f>
        <v>#DIV/0!</v>
      </c>
    </row>
    <row r="6" s="171" customFormat="1" ht="20.1" customHeight="1" spans="1:4">
      <c r="A6" s="128" t="s">
        <v>1481</v>
      </c>
      <c r="B6" s="181"/>
      <c r="C6" s="181"/>
      <c r="D6" s="182" t="e">
        <f t="shared" si="0"/>
        <v>#DIV/0!</v>
      </c>
    </row>
    <row r="7" s="171" customFormat="1" ht="20.1" customHeight="1" spans="1:4">
      <c r="A7" s="128" t="s">
        <v>1482</v>
      </c>
      <c r="B7" s="181"/>
      <c r="C7" s="181"/>
      <c r="D7" s="182" t="e">
        <f t="shared" si="0"/>
        <v>#DIV/0!</v>
      </c>
    </row>
    <row r="8" s="171" customFormat="1" ht="20.1" customHeight="1" spans="1:4">
      <c r="A8" s="183" t="s">
        <v>1483</v>
      </c>
      <c r="B8" s="181"/>
      <c r="C8" s="181"/>
      <c r="D8" s="182" t="e">
        <f t="shared" si="0"/>
        <v>#DIV/0!</v>
      </c>
    </row>
    <row r="9" s="171" customFormat="1" ht="20.1" customHeight="1" spans="1:4">
      <c r="A9" s="128" t="s">
        <v>1484</v>
      </c>
      <c r="B9" s="181"/>
      <c r="C9" s="181"/>
      <c r="D9" s="182" t="e">
        <f t="shared" si="0"/>
        <v>#DIV/0!</v>
      </c>
    </row>
    <row r="10" s="171" customFormat="1" ht="20.1" customHeight="1" spans="1:4">
      <c r="A10" s="128" t="s">
        <v>1485</v>
      </c>
      <c r="B10" s="181"/>
      <c r="C10" s="181"/>
      <c r="D10" s="182" t="e">
        <f t="shared" si="0"/>
        <v>#DIV/0!</v>
      </c>
    </row>
    <row r="11" s="171" customFormat="1" ht="20.1" customHeight="1" spans="1:4">
      <c r="A11" s="128" t="s">
        <v>1486</v>
      </c>
      <c r="B11" s="181">
        <v>71182</v>
      </c>
      <c r="C11" s="181">
        <v>66000</v>
      </c>
      <c r="D11" s="182">
        <f t="shared" si="0"/>
        <v>0.927200696805372</v>
      </c>
    </row>
    <row r="12" s="171" customFormat="1" ht="20.1" customHeight="1" spans="1:4">
      <c r="A12" s="128" t="s">
        <v>1487</v>
      </c>
      <c r="B12" s="181"/>
      <c r="C12" s="181"/>
      <c r="D12" s="182" t="e">
        <f t="shared" si="0"/>
        <v>#DIV/0!</v>
      </c>
    </row>
    <row r="13" s="171" customFormat="1" ht="20.1" customHeight="1" spans="1:4">
      <c r="A13" s="128" t="s">
        <v>1488</v>
      </c>
      <c r="B13" s="181"/>
      <c r="C13" s="181"/>
      <c r="D13" s="182" t="e">
        <f t="shared" si="0"/>
        <v>#DIV/0!</v>
      </c>
    </row>
    <row r="14" s="171" customFormat="1" ht="20.1" customHeight="1" spans="1:4">
      <c r="A14" s="128" t="s">
        <v>1489</v>
      </c>
      <c r="B14" s="181">
        <v>914</v>
      </c>
      <c r="C14" s="181">
        <v>1600</v>
      </c>
      <c r="D14" s="182">
        <f t="shared" si="0"/>
        <v>1.75054704595186</v>
      </c>
    </row>
    <row r="15" s="171" customFormat="1" ht="20.1" customHeight="1" spans="1:4">
      <c r="A15" s="128" t="s">
        <v>1490</v>
      </c>
      <c r="B15" s="181"/>
      <c r="C15" s="181"/>
      <c r="D15" s="182" t="e">
        <f t="shared" si="0"/>
        <v>#DIV/0!</v>
      </c>
    </row>
    <row r="16" s="171" customFormat="1" ht="20.1" customHeight="1" spans="1:4">
      <c r="A16" s="128" t="s">
        <v>1491</v>
      </c>
      <c r="B16" s="181"/>
      <c r="C16" s="181"/>
      <c r="D16" s="182" t="e">
        <f t="shared" si="0"/>
        <v>#DIV/0!</v>
      </c>
    </row>
    <row r="17" s="171" customFormat="1" ht="20.1" customHeight="1" spans="1:4">
      <c r="A17" s="128" t="s">
        <v>1492</v>
      </c>
      <c r="B17" s="181"/>
      <c r="C17" s="181"/>
      <c r="D17" s="182" t="e">
        <f t="shared" si="0"/>
        <v>#DIV/0!</v>
      </c>
    </row>
    <row r="18" s="171" customFormat="1" ht="20.1" customHeight="1" spans="1:4">
      <c r="A18" s="128" t="s">
        <v>1493</v>
      </c>
      <c r="B18" s="181">
        <v>250</v>
      </c>
      <c r="C18" s="181">
        <v>400</v>
      </c>
      <c r="D18" s="182">
        <f t="shared" si="0"/>
        <v>1.6</v>
      </c>
    </row>
    <row r="19" s="171" customFormat="1" ht="20.1" customHeight="1" spans="1:4">
      <c r="A19" s="128" t="s">
        <v>1494</v>
      </c>
      <c r="B19" s="181"/>
      <c r="C19" s="181"/>
      <c r="D19" s="182" t="e">
        <f t="shared" si="0"/>
        <v>#DIV/0!</v>
      </c>
    </row>
    <row r="20" s="171" customFormat="1" ht="20.1" customHeight="1" spans="1:4">
      <c r="A20" s="149" t="s">
        <v>1495</v>
      </c>
      <c r="B20" s="151"/>
      <c r="C20" s="151"/>
      <c r="D20" s="182" t="e">
        <f t="shared" si="0"/>
        <v>#DIV/0!</v>
      </c>
    </row>
    <row r="21" s="171" customFormat="1" ht="20.1" customHeight="1" spans="1:4">
      <c r="A21" s="149" t="s">
        <v>1496</v>
      </c>
      <c r="B21" s="151"/>
      <c r="C21" s="151"/>
      <c r="D21" s="182" t="e">
        <f t="shared" si="0"/>
        <v>#DIV/0!</v>
      </c>
    </row>
    <row r="22" s="171" customFormat="1" ht="20.1" customHeight="1" spans="1:4">
      <c r="A22" s="163"/>
      <c r="B22" s="151"/>
      <c r="C22" s="151"/>
      <c r="D22" s="151"/>
    </row>
    <row r="23" ht="20.1" customHeight="1" spans="1:4">
      <c r="A23" s="184" t="s">
        <v>1497</v>
      </c>
      <c r="B23" s="185">
        <f>SUM(B5:B21)</f>
        <v>72346</v>
      </c>
      <c r="C23" s="185">
        <f>SUM(C5:C21)</f>
        <v>68000</v>
      </c>
      <c r="D23" s="182">
        <f t="shared" ref="D23:D34" si="1">C23/B23</f>
        <v>0.939927570287231</v>
      </c>
    </row>
    <row r="24" ht="20.1" customHeight="1" spans="1:4">
      <c r="A24" s="169" t="s">
        <v>1107</v>
      </c>
      <c r="B24" s="185">
        <f>B25+B28+B29+B31+B32</f>
        <v>49654</v>
      </c>
      <c r="C24" s="185">
        <f>C25+C28+C29+C31+C32</f>
        <v>34152</v>
      </c>
      <c r="D24" s="182">
        <f t="shared" si="1"/>
        <v>0.687799573045475</v>
      </c>
    </row>
    <row r="25" ht="20.1" customHeight="1" spans="1:4">
      <c r="A25" s="129" t="s">
        <v>1498</v>
      </c>
      <c r="B25" s="185">
        <f>B26+B27</f>
        <v>3120</v>
      </c>
      <c r="C25" s="185">
        <f>C26+C27</f>
        <v>3120</v>
      </c>
      <c r="D25" s="182">
        <f t="shared" si="1"/>
        <v>1</v>
      </c>
    </row>
    <row r="26" ht="20.1" customHeight="1" spans="1:4">
      <c r="A26" s="129" t="s">
        <v>1499</v>
      </c>
      <c r="B26" s="185">
        <v>3120</v>
      </c>
      <c r="C26" s="185">
        <v>3120</v>
      </c>
      <c r="D26" s="182">
        <f t="shared" si="1"/>
        <v>1</v>
      </c>
    </row>
    <row r="27" ht="20.1" customHeight="1" spans="1:4">
      <c r="A27" s="129" t="s">
        <v>1500</v>
      </c>
      <c r="B27" s="185"/>
      <c r="C27" s="185"/>
      <c r="D27" s="182" t="e">
        <f t="shared" si="1"/>
        <v>#DIV/0!</v>
      </c>
    </row>
    <row r="28" ht="20.1" customHeight="1" spans="1:4">
      <c r="A28" s="129" t="s">
        <v>1178</v>
      </c>
      <c r="B28" s="185">
        <v>26930</v>
      </c>
      <c r="C28" s="185">
        <v>10028</v>
      </c>
      <c r="D28" s="182">
        <f t="shared" si="1"/>
        <v>0.372372818418121</v>
      </c>
    </row>
    <row r="29" ht="20.1" customHeight="1" spans="1:4">
      <c r="A29" s="129" t="s">
        <v>1179</v>
      </c>
      <c r="B29" s="185"/>
      <c r="C29" s="185"/>
      <c r="D29" s="182" t="e">
        <f t="shared" si="1"/>
        <v>#DIV/0!</v>
      </c>
    </row>
    <row r="30" ht="20.1" customHeight="1" spans="1:4">
      <c r="A30" s="129" t="s">
        <v>1501</v>
      </c>
      <c r="B30" s="185"/>
      <c r="C30" s="185"/>
      <c r="D30" s="182" t="e">
        <f t="shared" si="1"/>
        <v>#DIV/0!</v>
      </c>
    </row>
    <row r="31" ht="20.1" customHeight="1" spans="1:4">
      <c r="A31" s="170" t="s">
        <v>1502</v>
      </c>
      <c r="B31" s="185"/>
      <c r="C31" s="185"/>
      <c r="D31" s="182" t="e">
        <f t="shared" si="1"/>
        <v>#DIV/0!</v>
      </c>
    </row>
    <row r="32" ht="20.1" customHeight="1" spans="1:4">
      <c r="A32" s="170" t="s">
        <v>1503</v>
      </c>
      <c r="B32" s="185">
        <v>19604</v>
      </c>
      <c r="C32" s="185">
        <v>21004</v>
      </c>
      <c r="D32" s="182">
        <f t="shared" si="1"/>
        <v>1.07141399714344</v>
      </c>
    </row>
    <row r="33" ht="20.1" customHeight="1" spans="1:4">
      <c r="A33" s="170"/>
      <c r="B33" s="185"/>
      <c r="C33" s="185"/>
      <c r="D33" s="182" t="e">
        <f t="shared" si="1"/>
        <v>#DIV/0!</v>
      </c>
    </row>
    <row r="34" ht="20.1" customHeight="1" spans="1:4">
      <c r="A34" s="184" t="s">
        <v>1504</v>
      </c>
      <c r="B34" s="185">
        <f>B23+B24</f>
        <v>122000</v>
      </c>
      <c r="C34" s="185">
        <f>C23+C24</f>
        <v>102152</v>
      </c>
      <c r="D34" s="182">
        <f t="shared" si="1"/>
        <v>0.837311475409836</v>
      </c>
    </row>
    <row r="35" ht="20.1" customHeight="1"/>
  </sheetData>
  <mergeCells count="2">
    <mergeCell ref="A1:D1"/>
    <mergeCell ref="A3:D3"/>
  </mergeCells>
  <printOptions horizontalCentered="1"/>
  <pageMargins left="0.471527777777778" right="0.471527777777778" top="0.393055555555556" bottom="0.275" header="0.118055555555556" footer="0.118055555555556"/>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75"/>
  <sheetViews>
    <sheetView showGridLines="0" showZeros="0" workbookViewId="0">
      <pane ySplit="4" topLeftCell="A228" activePane="bottomLeft" state="frozen"/>
      <selection/>
      <selection pane="bottomLeft" activeCell="D231" sqref="D231"/>
    </sheetView>
  </sheetViews>
  <sheetFormatPr defaultColWidth="9" defaultRowHeight="15.75" outlineLevelCol="1"/>
  <cols>
    <col min="1" max="1" width="73" style="153" customWidth="1"/>
    <col min="2" max="2" width="19.875" style="153" customWidth="1"/>
    <col min="3" max="16384" width="9" style="153"/>
  </cols>
  <sheetData>
    <row r="1" ht="27.75" customHeight="1" spans="1:2">
      <c r="A1" s="144" t="s">
        <v>1505</v>
      </c>
      <c r="B1" s="144"/>
    </row>
    <row r="2" ht="27.75" customHeight="1" spans="1:2">
      <c r="A2" s="117"/>
      <c r="B2" s="117" t="s">
        <v>1506</v>
      </c>
    </row>
    <row r="3" ht="23.25" customHeight="1" spans="1:2">
      <c r="A3" s="154" t="s">
        <v>1507</v>
      </c>
      <c r="B3" s="155"/>
    </row>
    <row r="4" ht="30" customHeight="1" spans="1:2">
      <c r="A4" s="156" t="s">
        <v>1230</v>
      </c>
      <c r="B4" s="156" t="s">
        <v>1508</v>
      </c>
    </row>
    <row r="5" ht="20.1" customHeight="1" spans="1:2">
      <c r="A5" s="149" t="s">
        <v>1509</v>
      </c>
      <c r="B5" s="157">
        <v>300</v>
      </c>
    </row>
    <row r="6" ht="20.1" customHeight="1" spans="1:2">
      <c r="A6" s="130" t="s">
        <v>1510</v>
      </c>
      <c r="B6" s="158">
        <v>0</v>
      </c>
    </row>
    <row r="7" ht="20.1" customHeight="1" spans="1:2">
      <c r="A7" s="133" t="s">
        <v>1511</v>
      </c>
      <c r="B7" s="129"/>
    </row>
    <row r="8" ht="20.1" customHeight="1" spans="1:2">
      <c r="A8" s="133" t="s">
        <v>1512</v>
      </c>
      <c r="B8" s="129"/>
    </row>
    <row r="9" ht="20.1" customHeight="1" spans="1:2">
      <c r="A9" s="159" t="s">
        <v>1513</v>
      </c>
      <c r="B9" s="129"/>
    </row>
    <row r="10" ht="20.1" customHeight="1" spans="1:2">
      <c r="A10" s="133" t="s">
        <v>1514</v>
      </c>
      <c r="B10" s="129"/>
    </row>
    <row r="11" ht="20.1" customHeight="1" spans="1:2">
      <c r="A11" s="130" t="s">
        <v>1515</v>
      </c>
      <c r="B11" s="158"/>
    </row>
    <row r="12" ht="20.1" customHeight="1" spans="1:2">
      <c r="A12" s="160" t="s">
        <v>1516</v>
      </c>
      <c r="B12" s="129">
        <v>300</v>
      </c>
    </row>
    <row r="13" ht="20.1" customHeight="1" spans="1:2">
      <c r="A13" s="160" t="s">
        <v>1517</v>
      </c>
      <c r="B13" s="129"/>
    </row>
    <row r="14" ht="20.1" customHeight="1" spans="1:2">
      <c r="A14" s="160" t="s">
        <v>1518</v>
      </c>
      <c r="B14" s="129"/>
    </row>
    <row r="15" ht="20.1" customHeight="1" spans="1:2">
      <c r="A15" s="160" t="s">
        <v>1519</v>
      </c>
      <c r="B15" s="158">
        <v>300</v>
      </c>
    </row>
    <row r="16" ht="20.1" customHeight="1" spans="1:2">
      <c r="A16" s="161" t="s">
        <v>1520</v>
      </c>
      <c r="B16" s="129"/>
    </row>
    <row r="17" ht="20.1" customHeight="1" spans="1:2">
      <c r="A17" s="161" t="s">
        <v>1521</v>
      </c>
      <c r="B17" s="129"/>
    </row>
    <row r="18" ht="20.1" customHeight="1" spans="1:2">
      <c r="A18" s="149" t="s">
        <v>1522</v>
      </c>
      <c r="B18" s="158">
        <v>0</v>
      </c>
    </row>
    <row r="19" ht="20.1" customHeight="1" spans="1:2">
      <c r="A19" s="133" t="s">
        <v>1523</v>
      </c>
      <c r="B19" s="158"/>
    </row>
    <row r="20" ht="20.1" customHeight="1" spans="1:2">
      <c r="A20" s="133" t="s">
        <v>1524</v>
      </c>
      <c r="B20" s="129"/>
    </row>
    <row r="21" ht="20.1" customHeight="1" spans="1:2">
      <c r="A21" s="133" t="s">
        <v>1525</v>
      </c>
      <c r="B21" s="129">
        <v>1984</v>
      </c>
    </row>
    <row r="22" ht="20.1" customHeight="1" spans="1:2">
      <c r="A22" s="133" t="s">
        <v>1526</v>
      </c>
      <c r="B22" s="129">
        <v>1900</v>
      </c>
    </row>
    <row r="23" ht="20.1" customHeight="1" spans="1:2">
      <c r="A23" s="159" t="s">
        <v>1527</v>
      </c>
      <c r="B23" s="158">
        <v>300</v>
      </c>
    </row>
    <row r="24" ht="20.1" customHeight="1" spans="1:2">
      <c r="A24" s="133" t="s">
        <v>1528</v>
      </c>
      <c r="B24" s="129">
        <v>1600</v>
      </c>
    </row>
    <row r="25" ht="20.1" customHeight="1" spans="1:2">
      <c r="A25" s="133" t="s">
        <v>1529</v>
      </c>
      <c r="B25" s="129"/>
    </row>
    <row r="26" ht="20.1" customHeight="1" spans="1:2">
      <c r="A26" s="131" t="s">
        <v>1530</v>
      </c>
      <c r="B26" s="129">
        <v>84</v>
      </c>
    </row>
    <row r="27" ht="20.1" customHeight="1" spans="1:2">
      <c r="A27" s="160" t="s">
        <v>1527</v>
      </c>
      <c r="B27" s="158">
        <v>40</v>
      </c>
    </row>
    <row r="28" ht="20.1" customHeight="1" spans="1:2">
      <c r="A28" s="161" t="s">
        <v>1528</v>
      </c>
      <c r="B28" s="129">
        <v>44</v>
      </c>
    </row>
    <row r="29" ht="20.1" customHeight="1" spans="1:2">
      <c r="A29" s="161" t="s">
        <v>1531</v>
      </c>
      <c r="B29" s="129"/>
    </row>
    <row r="30" ht="20.1" customHeight="1" spans="1:2">
      <c r="A30" s="149" t="s">
        <v>1532</v>
      </c>
      <c r="B30" s="158">
        <v>0</v>
      </c>
    </row>
    <row r="31" ht="20.1" customHeight="1" spans="1:2">
      <c r="A31" s="149" t="s">
        <v>1528</v>
      </c>
      <c r="B31" s="129"/>
    </row>
    <row r="32" ht="20.1" customHeight="1" spans="1:2">
      <c r="A32" s="149" t="s">
        <v>1533</v>
      </c>
      <c r="B32" s="158"/>
    </row>
    <row r="33" ht="20.1" customHeight="1" spans="1:2">
      <c r="A33" s="149" t="s">
        <v>1534</v>
      </c>
      <c r="B33" s="129">
        <v>0</v>
      </c>
    </row>
    <row r="34" ht="20.1" customHeight="1" spans="1:2">
      <c r="A34" s="149" t="s">
        <v>1535</v>
      </c>
      <c r="B34" s="129">
        <v>0</v>
      </c>
    </row>
    <row r="35" ht="20.1" customHeight="1" spans="1:2">
      <c r="A35" s="149" t="s">
        <v>1536</v>
      </c>
      <c r="B35" s="129"/>
    </row>
    <row r="36" ht="20.1" customHeight="1" spans="1:2">
      <c r="A36" s="149" t="s">
        <v>1537</v>
      </c>
      <c r="B36" s="129"/>
    </row>
    <row r="37" ht="20.1" customHeight="1" spans="1:2">
      <c r="A37" s="149" t="s">
        <v>1538</v>
      </c>
      <c r="B37" s="158"/>
    </row>
    <row r="38" s="152" customFormat="1" ht="20.1" customHeight="1" spans="1:2">
      <c r="A38" s="149" t="s">
        <v>1539</v>
      </c>
      <c r="B38" s="158"/>
    </row>
    <row r="39" ht="20.1" customHeight="1" spans="1:2">
      <c r="A39" s="131" t="s">
        <v>1540</v>
      </c>
      <c r="B39" s="129">
        <v>0</v>
      </c>
    </row>
    <row r="40" ht="20.1" customHeight="1" spans="1:2">
      <c r="A40" s="131" t="s">
        <v>1541</v>
      </c>
      <c r="B40" s="129"/>
    </row>
    <row r="41" ht="20.1" customHeight="1" spans="1:2">
      <c r="A41" s="131" t="s">
        <v>1542</v>
      </c>
      <c r="B41" s="129"/>
    </row>
    <row r="42" ht="20.1" customHeight="1" spans="1:2">
      <c r="A42" s="131" t="s">
        <v>1543</v>
      </c>
      <c r="B42" s="129"/>
    </row>
    <row r="43" ht="20.1" customHeight="1" spans="1:2">
      <c r="A43" s="131" t="s">
        <v>1544</v>
      </c>
      <c r="B43" s="129"/>
    </row>
    <row r="44" ht="20.1" customHeight="1" spans="1:2">
      <c r="A44" s="131" t="s">
        <v>1545</v>
      </c>
      <c r="B44" s="129">
        <v>30314</v>
      </c>
    </row>
    <row r="45" ht="20.1" customHeight="1" spans="1:2">
      <c r="A45" s="131" t="s">
        <v>1546</v>
      </c>
      <c r="B45" s="129">
        <v>21422</v>
      </c>
    </row>
    <row r="46" ht="20.1" customHeight="1" spans="1:2">
      <c r="A46" s="131" t="s">
        <v>1547</v>
      </c>
      <c r="B46" s="129">
        <v>21322</v>
      </c>
    </row>
    <row r="47" ht="20.1" customHeight="1" spans="1:2">
      <c r="A47" s="131" t="s">
        <v>1548</v>
      </c>
      <c r="B47" s="129"/>
    </row>
    <row r="48" ht="20.1" customHeight="1" spans="1:2">
      <c r="A48" s="162" t="s">
        <v>1549</v>
      </c>
      <c r="B48" s="129"/>
    </row>
    <row r="49" ht="20.1" customHeight="1" spans="1:2">
      <c r="A49" s="162" t="s">
        <v>1550</v>
      </c>
      <c r="B49" s="129"/>
    </row>
    <row r="50" ht="20.1" customHeight="1" spans="1:2">
      <c r="A50" s="131" t="s">
        <v>1551</v>
      </c>
      <c r="B50" s="129">
        <v>50</v>
      </c>
    </row>
    <row r="51" ht="20.1" customHeight="1" spans="1:2">
      <c r="A51" s="149" t="s">
        <v>1552</v>
      </c>
      <c r="B51" s="158"/>
    </row>
    <row r="52" ht="20.1" customHeight="1" spans="1:2">
      <c r="A52" s="131" t="s">
        <v>1553</v>
      </c>
      <c r="B52" s="129"/>
    </row>
    <row r="53" ht="20.1" customHeight="1" spans="1:2">
      <c r="A53" s="131" t="s">
        <v>1554</v>
      </c>
      <c r="B53" s="129"/>
    </row>
    <row r="54" ht="20.1" customHeight="1" spans="1:2">
      <c r="A54" s="131" t="s">
        <v>1555</v>
      </c>
      <c r="B54" s="129"/>
    </row>
    <row r="55" ht="20.1" customHeight="1" spans="1:2">
      <c r="A55" s="163" t="s">
        <v>1556</v>
      </c>
      <c r="B55" s="129"/>
    </row>
    <row r="56" ht="20.1" customHeight="1" spans="1:2">
      <c r="A56" s="163" t="s">
        <v>1557</v>
      </c>
      <c r="B56" s="158"/>
    </row>
    <row r="57" ht="20.1" customHeight="1" spans="1:2">
      <c r="A57" s="131" t="s">
        <v>1558</v>
      </c>
      <c r="B57" s="129">
        <v>50</v>
      </c>
    </row>
    <row r="58" ht="20.1" customHeight="1" spans="1:2">
      <c r="A58" s="131" t="s">
        <v>1559</v>
      </c>
      <c r="B58" s="129">
        <v>152</v>
      </c>
    </row>
    <row r="59" ht="20.1" customHeight="1" spans="1:2">
      <c r="A59" s="131" t="s">
        <v>1547</v>
      </c>
      <c r="B59" s="129">
        <v>152</v>
      </c>
    </row>
    <row r="60" ht="20.1" customHeight="1" spans="1:2">
      <c r="A60" s="131" t="s">
        <v>1548</v>
      </c>
      <c r="B60" s="129"/>
    </row>
    <row r="61" ht="20.1" customHeight="1" spans="1:2">
      <c r="A61" s="131" t="s">
        <v>1560</v>
      </c>
      <c r="B61" s="129"/>
    </row>
    <row r="62" ht="20.1" customHeight="1" spans="1:2">
      <c r="A62" s="163" t="s">
        <v>1561</v>
      </c>
      <c r="B62" s="158">
        <v>40</v>
      </c>
    </row>
    <row r="63" ht="20.1" customHeight="1" spans="1:2">
      <c r="A63" s="149" t="s">
        <v>1562</v>
      </c>
      <c r="B63" s="129">
        <v>1000</v>
      </c>
    </row>
    <row r="64" ht="20.1" customHeight="1" spans="1:2">
      <c r="A64" s="149" t="s">
        <v>1563</v>
      </c>
      <c r="B64" s="129">
        <v>600</v>
      </c>
    </row>
    <row r="65" ht="20.1" customHeight="1" spans="1:2">
      <c r="A65" s="149" t="s">
        <v>1564</v>
      </c>
      <c r="B65" s="129">
        <v>300</v>
      </c>
    </row>
    <row r="66" ht="20.1" customHeight="1" spans="1:2">
      <c r="A66" s="164" t="s">
        <v>1565</v>
      </c>
      <c r="B66" s="158"/>
    </row>
    <row r="67" ht="20.1" customHeight="1" spans="1:2">
      <c r="A67" s="161" t="s">
        <v>1566</v>
      </c>
      <c r="B67" s="129"/>
    </row>
    <row r="68" ht="20.1" customHeight="1" spans="1:2">
      <c r="A68" s="161" t="s">
        <v>1567</v>
      </c>
      <c r="B68" s="129">
        <v>100</v>
      </c>
    </row>
    <row r="69" ht="20.1" customHeight="1" spans="1:2">
      <c r="A69" s="161" t="s">
        <v>1568</v>
      </c>
      <c r="B69" s="129">
        <v>400</v>
      </c>
    </row>
    <row r="70" ht="20.1" customHeight="1" spans="1:2">
      <c r="A70" s="164" t="s">
        <v>1569</v>
      </c>
      <c r="B70" s="158"/>
    </row>
    <row r="71" ht="20.1" customHeight="1" spans="1:2">
      <c r="A71" s="161" t="s">
        <v>1570</v>
      </c>
      <c r="B71" s="129"/>
    </row>
    <row r="72" ht="20.1" customHeight="1" spans="1:2">
      <c r="A72" s="161" t="s">
        <v>1571</v>
      </c>
      <c r="B72" s="129">
        <v>400</v>
      </c>
    </row>
    <row r="73" ht="20.1" customHeight="1" spans="1:2">
      <c r="A73" s="165" t="s">
        <v>1572</v>
      </c>
      <c r="B73" s="129">
        <v>3000</v>
      </c>
    </row>
    <row r="74" ht="20.1" customHeight="1" spans="1:2">
      <c r="A74" s="164" t="s">
        <v>1547</v>
      </c>
      <c r="B74" s="158"/>
    </row>
    <row r="75" ht="20.1" customHeight="1" spans="1:2">
      <c r="A75" s="161" t="s">
        <v>1548</v>
      </c>
      <c r="B75" s="129"/>
    </row>
    <row r="76" ht="20.1" customHeight="1" spans="1:2">
      <c r="A76" s="161" t="s">
        <v>1573</v>
      </c>
      <c r="B76" s="129">
        <v>3000</v>
      </c>
    </row>
    <row r="77" ht="20.1" customHeight="1" spans="1:2">
      <c r="A77" s="161" t="s">
        <v>1574</v>
      </c>
      <c r="B77" s="129">
        <v>3000</v>
      </c>
    </row>
    <row r="78" ht="20.1" customHeight="1" spans="1:2">
      <c r="A78" s="161" t="s">
        <v>1547</v>
      </c>
      <c r="B78" s="129"/>
    </row>
    <row r="79" ht="20.1" customHeight="1" spans="1:2">
      <c r="A79" s="161" t="s">
        <v>1548</v>
      </c>
      <c r="B79" s="129"/>
    </row>
    <row r="80" ht="20.1" customHeight="1" spans="1:2">
      <c r="A80" s="164" t="s">
        <v>1575</v>
      </c>
      <c r="B80" s="158">
        <v>3000</v>
      </c>
    </row>
    <row r="81" ht="20.1" customHeight="1" spans="1:2">
      <c r="A81" s="161" t="s">
        <v>1576</v>
      </c>
      <c r="B81" s="129">
        <v>0</v>
      </c>
    </row>
    <row r="82" ht="20.1" customHeight="1" spans="1:2">
      <c r="A82" s="161" t="s">
        <v>1563</v>
      </c>
      <c r="B82" s="129"/>
    </row>
    <row r="83" ht="20.1" customHeight="1" spans="1:2">
      <c r="A83" s="149" t="s">
        <v>1564</v>
      </c>
      <c r="B83" s="158"/>
    </row>
    <row r="84" ht="20.1" customHeight="1" spans="1:2">
      <c r="A84" s="166" t="s">
        <v>1565</v>
      </c>
      <c r="B84" s="158"/>
    </row>
    <row r="85" ht="20.1" customHeight="1" spans="1:2">
      <c r="A85" s="131" t="s">
        <v>1566</v>
      </c>
      <c r="B85" s="129"/>
    </row>
    <row r="86" ht="20.1" customHeight="1" spans="1:2">
      <c r="A86" s="131" t="s">
        <v>1577</v>
      </c>
      <c r="B86" s="129"/>
    </row>
    <row r="87" ht="20.1" customHeight="1" spans="1:2">
      <c r="A87" s="131" t="s">
        <v>1578</v>
      </c>
      <c r="B87" s="129">
        <v>1300</v>
      </c>
    </row>
    <row r="88" ht="20.1" customHeight="1" spans="1:2">
      <c r="A88" s="131" t="s">
        <v>1569</v>
      </c>
      <c r="B88" s="129"/>
    </row>
    <row r="89" ht="20.1" customHeight="1" spans="1:2">
      <c r="A89" s="131" t="s">
        <v>1579</v>
      </c>
      <c r="B89" s="158">
        <v>1300</v>
      </c>
    </row>
    <row r="90" ht="20.1" customHeight="1" spans="1:2">
      <c r="A90" s="131" t="s">
        <v>1580</v>
      </c>
      <c r="B90" s="129">
        <v>0</v>
      </c>
    </row>
    <row r="91" ht="20.1" customHeight="1" spans="1:2">
      <c r="A91" s="131" t="s">
        <v>1547</v>
      </c>
      <c r="B91" s="129"/>
    </row>
    <row r="92" ht="20.1" customHeight="1" spans="1:2">
      <c r="A92" s="131" t="s">
        <v>1548</v>
      </c>
      <c r="B92" s="129"/>
    </row>
    <row r="93" ht="20.1" customHeight="1" spans="1:2">
      <c r="A93" s="131" t="s">
        <v>1549</v>
      </c>
      <c r="B93" s="129"/>
    </row>
    <row r="94" ht="20.1" customHeight="1" spans="1:2">
      <c r="A94" s="166" t="s">
        <v>1550</v>
      </c>
      <c r="B94" s="158"/>
    </row>
    <row r="95" ht="20.1" customHeight="1" spans="1:2">
      <c r="A95" s="131" t="s">
        <v>1553</v>
      </c>
      <c r="B95" s="129"/>
    </row>
    <row r="96" ht="20.1" customHeight="1" spans="1:2">
      <c r="A96" s="131" t="s">
        <v>1555</v>
      </c>
      <c r="B96" s="129"/>
    </row>
    <row r="97" ht="20.1" customHeight="1" spans="1:2">
      <c r="A97" s="131" t="s">
        <v>1556</v>
      </c>
      <c r="B97" s="129"/>
    </row>
    <row r="98" ht="20.1" customHeight="1" spans="1:2">
      <c r="A98" s="131" t="s">
        <v>1581</v>
      </c>
      <c r="B98" s="129"/>
    </row>
    <row r="99" ht="20.1" customHeight="1" spans="1:2">
      <c r="A99" s="161" t="s">
        <v>1582</v>
      </c>
      <c r="B99" s="158">
        <v>260</v>
      </c>
    </row>
    <row r="100" ht="20.1" customHeight="1" spans="1:2">
      <c r="A100" s="161" t="s">
        <v>1583</v>
      </c>
      <c r="B100" s="129">
        <v>260</v>
      </c>
    </row>
    <row r="101" ht="20.1" customHeight="1" spans="1:2">
      <c r="A101" s="161" t="s">
        <v>1528</v>
      </c>
      <c r="B101" s="129">
        <v>260</v>
      </c>
    </row>
    <row r="102" ht="20.1" customHeight="1" spans="1:2">
      <c r="A102" s="161" t="s">
        <v>1584</v>
      </c>
      <c r="B102" s="158"/>
    </row>
    <row r="103" ht="20.1" customHeight="1" spans="1:2">
      <c r="A103" s="161" t="s">
        <v>1585</v>
      </c>
      <c r="B103" s="129"/>
    </row>
    <row r="104" ht="20.1" customHeight="1" spans="1:2">
      <c r="A104" s="161" t="s">
        <v>1586</v>
      </c>
      <c r="B104" s="129"/>
    </row>
    <row r="105" ht="20.1" customHeight="1" spans="1:2">
      <c r="A105" s="161" t="s">
        <v>1587</v>
      </c>
      <c r="B105" s="129">
        <v>0</v>
      </c>
    </row>
    <row r="106" ht="20.1" customHeight="1" spans="1:2">
      <c r="A106" s="161" t="s">
        <v>1528</v>
      </c>
      <c r="B106" s="129"/>
    </row>
    <row r="107" ht="20.1" customHeight="1" spans="1:2">
      <c r="A107" s="133" t="s">
        <v>1584</v>
      </c>
      <c r="B107" s="158"/>
    </row>
    <row r="108" ht="20.1" customHeight="1" spans="1:2">
      <c r="A108" s="166" t="s">
        <v>1588</v>
      </c>
      <c r="B108" s="158"/>
    </row>
    <row r="109" ht="20.1" customHeight="1" spans="1:2">
      <c r="A109" s="131" t="s">
        <v>1589</v>
      </c>
      <c r="B109" s="129"/>
    </row>
    <row r="110" ht="20.1" customHeight="1" spans="1:2">
      <c r="A110" s="131" t="s">
        <v>1590</v>
      </c>
      <c r="B110" s="129">
        <v>0</v>
      </c>
    </row>
    <row r="111" ht="20.1" customHeight="1" spans="1:2">
      <c r="A111" s="131" t="s">
        <v>1591</v>
      </c>
      <c r="B111" s="129"/>
    </row>
    <row r="112" ht="20.1" customHeight="1" spans="1:2">
      <c r="A112" s="131" t="s">
        <v>1592</v>
      </c>
      <c r="B112" s="129"/>
    </row>
    <row r="113" ht="20.1" customHeight="1" spans="1:2">
      <c r="A113" s="166" t="s">
        <v>1593</v>
      </c>
      <c r="B113" s="158"/>
    </row>
    <row r="114" ht="20.1" customHeight="1" spans="1:2">
      <c r="A114" s="131" t="s">
        <v>1594</v>
      </c>
      <c r="B114" s="129"/>
    </row>
    <row r="115" ht="20.1" customHeight="1" spans="1:2">
      <c r="A115" s="131" t="s">
        <v>1595</v>
      </c>
      <c r="B115" s="129">
        <v>0</v>
      </c>
    </row>
    <row r="116" ht="20.1" customHeight="1" spans="1:2">
      <c r="A116" s="131" t="s">
        <v>1596</v>
      </c>
      <c r="B116" s="129">
        <v>0</v>
      </c>
    </row>
    <row r="117" ht="20.1" customHeight="1" spans="1:2">
      <c r="A117" s="131" t="s">
        <v>1597</v>
      </c>
      <c r="B117" s="129"/>
    </row>
    <row r="118" ht="20.1" customHeight="1" spans="1:2">
      <c r="A118" s="166" t="s">
        <v>1598</v>
      </c>
      <c r="B118" s="158"/>
    </row>
    <row r="119" ht="20.1" customHeight="1" spans="1:2">
      <c r="A119" s="131" t="s">
        <v>1599</v>
      </c>
      <c r="B119" s="129"/>
    </row>
    <row r="120" ht="20.1" customHeight="1" spans="1:2">
      <c r="A120" s="131" t="s">
        <v>1600</v>
      </c>
      <c r="B120" s="129"/>
    </row>
    <row r="121" ht="20.1" customHeight="1" spans="1:2">
      <c r="A121" s="131" t="s">
        <v>1601</v>
      </c>
      <c r="B121" s="129">
        <v>0</v>
      </c>
    </row>
    <row r="122" ht="20.1" customHeight="1" spans="1:2">
      <c r="A122" s="131" t="s">
        <v>1599</v>
      </c>
      <c r="B122" s="129"/>
    </row>
    <row r="123" ht="20.1" customHeight="1" spans="1:2">
      <c r="A123" s="131" t="s">
        <v>1602</v>
      </c>
      <c r="B123" s="158"/>
    </row>
    <row r="124" ht="20.1" customHeight="1" spans="1:2">
      <c r="A124" s="131" t="s">
        <v>1603</v>
      </c>
      <c r="B124" s="129"/>
    </row>
    <row r="125" ht="20.1" customHeight="1" spans="1:2">
      <c r="A125" s="131" t="s">
        <v>1604</v>
      </c>
      <c r="B125" s="129"/>
    </row>
    <row r="126" ht="20.1" customHeight="1" spans="1:2">
      <c r="A126" s="131" t="s">
        <v>1605</v>
      </c>
      <c r="B126" s="129">
        <v>0</v>
      </c>
    </row>
    <row r="127" ht="20.1" customHeight="1" spans="1:2">
      <c r="A127" s="131" t="s">
        <v>1606</v>
      </c>
      <c r="B127" s="129"/>
    </row>
    <row r="128" ht="20.1" customHeight="1" spans="1:2">
      <c r="A128" s="131" t="s">
        <v>1607</v>
      </c>
      <c r="B128" s="129"/>
    </row>
    <row r="129" ht="20.1" customHeight="1" spans="1:2">
      <c r="A129" s="131" t="s">
        <v>1608</v>
      </c>
      <c r="B129" s="129"/>
    </row>
    <row r="130" ht="20.1" customHeight="1" spans="1:2">
      <c r="A130" s="131" t="s">
        <v>1609</v>
      </c>
      <c r="B130" s="129"/>
    </row>
    <row r="131" ht="20.1" customHeight="1" spans="1:2">
      <c r="A131" s="131" t="s">
        <v>1610</v>
      </c>
      <c r="B131" s="129">
        <v>0</v>
      </c>
    </row>
    <row r="132" ht="20.1" customHeight="1" spans="1:2">
      <c r="A132" s="131" t="s">
        <v>1611</v>
      </c>
      <c r="B132" s="158"/>
    </row>
    <row r="133" ht="20.1" customHeight="1" spans="1:2">
      <c r="A133" s="131" t="s">
        <v>1612</v>
      </c>
      <c r="B133" s="129"/>
    </row>
    <row r="134" ht="20.1" customHeight="1" spans="1:2">
      <c r="A134" s="131" t="s">
        <v>1613</v>
      </c>
      <c r="B134" s="129"/>
    </row>
    <row r="135" ht="20.1" customHeight="1" spans="1:2">
      <c r="A135" s="131" t="s">
        <v>1614</v>
      </c>
      <c r="B135" s="129"/>
    </row>
    <row r="136" ht="20.1" customHeight="1" spans="1:2">
      <c r="A136" s="131" t="s">
        <v>1615</v>
      </c>
      <c r="B136" s="129"/>
    </row>
    <row r="137" ht="20.1" customHeight="1" spans="1:2">
      <c r="A137" s="131" t="s">
        <v>1616</v>
      </c>
      <c r="B137" s="129"/>
    </row>
    <row r="138" ht="20.1" customHeight="1" spans="1:2">
      <c r="A138" s="131" t="s">
        <v>1617</v>
      </c>
      <c r="B138" s="129"/>
    </row>
    <row r="139" ht="20.1" customHeight="1" spans="1:2">
      <c r="A139" s="131" t="s">
        <v>1618</v>
      </c>
      <c r="B139" s="158"/>
    </row>
    <row r="140" ht="20.1" customHeight="1" spans="1:2">
      <c r="A140" s="131" t="s">
        <v>1619</v>
      </c>
      <c r="B140" s="129">
        <v>0</v>
      </c>
    </row>
    <row r="141" ht="20.1" customHeight="1" spans="1:2">
      <c r="A141" s="131" t="s">
        <v>1620</v>
      </c>
      <c r="B141" s="129"/>
    </row>
    <row r="142" ht="20.1" customHeight="1" spans="1:2">
      <c r="A142" s="131" t="s">
        <v>1621</v>
      </c>
      <c r="B142" s="129"/>
    </row>
    <row r="143" ht="20.1" customHeight="1" spans="1:2">
      <c r="A143" s="131" t="s">
        <v>1622</v>
      </c>
      <c r="B143" s="129"/>
    </row>
    <row r="144" ht="20.1" customHeight="1" spans="1:2">
      <c r="A144" s="131" t="s">
        <v>1623</v>
      </c>
      <c r="B144" s="129"/>
    </row>
    <row r="145" ht="20.1" customHeight="1" spans="1:2">
      <c r="A145" s="131" t="s">
        <v>1624</v>
      </c>
      <c r="B145" s="129"/>
    </row>
    <row r="146" ht="20.1" customHeight="1" spans="1:2">
      <c r="A146" s="131" t="s">
        <v>1625</v>
      </c>
      <c r="B146" s="129"/>
    </row>
    <row r="147" ht="20.1" customHeight="1" spans="1:2">
      <c r="A147" s="131" t="s">
        <v>1626</v>
      </c>
      <c r="B147" s="129">
        <v>0</v>
      </c>
    </row>
    <row r="148" ht="20.1" customHeight="1" spans="1:2">
      <c r="A148" s="166" t="s">
        <v>1627</v>
      </c>
      <c r="B148" s="158"/>
    </row>
    <row r="149" ht="20.1" customHeight="1" spans="1:2">
      <c r="A149" s="161" t="s">
        <v>1628</v>
      </c>
      <c r="B149" s="129"/>
    </row>
    <row r="150" ht="20.1" customHeight="1" spans="1:2">
      <c r="A150" s="161" t="s">
        <v>1629</v>
      </c>
      <c r="B150" s="129"/>
    </row>
    <row r="151" ht="20.1" customHeight="1" spans="1:2">
      <c r="A151" s="166" t="s">
        <v>1630</v>
      </c>
      <c r="B151" s="158"/>
    </row>
    <row r="152" ht="20.1" customHeight="1" spans="1:2">
      <c r="A152" s="161" t="s">
        <v>1631</v>
      </c>
      <c r="B152" s="129"/>
    </row>
    <row r="153" ht="20.1" customHeight="1" spans="1:2">
      <c r="A153" s="161" t="s">
        <v>1632</v>
      </c>
      <c r="B153" s="129"/>
    </row>
    <row r="154" ht="20.1" customHeight="1" spans="1:2">
      <c r="A154" s="166" t="s">
        <v>1633</v>
      </c>
      <c r="B154" s="129"/>
    </row>
    <row r="155" ht="20.1" customHeight="1" spans="1:2">
      <c r="A155" s="166" t="s">
        <v>1634</v>
      </c>
      <c r="B155" s="158"/>
    </row>
    <row r="156" ht="20.1" customHeight="1" spans="1:2">
      <c r="A156" s="161" t="s">
        <v>1635</v>
      </c>
      <c r="B156" s="129">
        <v>0</v>
      </c>
    </row>
    <row r="157" ht="20.1" customHeight="1" spans="1:2">
      <c r="A157" s="161" t="s">
        <v>1597</v>
      </c>
      <c r="B157" s="129"/>
    </row>
    <row r="158" ht="20.1" customHeight="1" spans="1:2">
      <c r="A158" s="161" t="s">
        <v>1636</v>
      </c>
      <c r="B158" s="129"/>
    </row>
    <row r="159" ht="20.1" customHeight="1" spans="1:2">
      <c r="A159" s="133" t="s">
        <v>1637</v>
      </c>
      <c r="B159" s="158">
        <v>0</v>
      </c>
    </row>
    <row r="160" ht="20.1" customHeight="1" spans="1:2">
      <c r="A160" s="131" t="s">
        <v>1597</v>
      </c>
      <c r="B160" s="158"/>
    </row>
    <row r="161" ht="20.1" customHeight="1" spans="1:2">
      <c r="A161" s="131" t="s">
        <v>1638</v>
      </c>
      <c r="B161" s="129"/>
    </row>
    <row r="162" ht="20.1" customHeight="1" spans="1:2">
      <c r="A162" s="131" t="s">
        <v>1639</v>
      </c>
      <c r="B162" s="129"/>
    </row>
    <row r="163" ht="20.1" customHeight="1" spans="1:2">
      <c r="A163" s="133" t="s">
        <v>1640</v>
      </c>
      <c r="B163" s="158">
        <v>0</v>
      </c>
    </row>
    <row r="164" ht="20.1" customHeight="1" spans="1:2">
      <c r="A164" s="166" t="s">
        <v>1606</v>
      </c>
      <c r="B164" s="129"/>
    </row>
    <row r="165" ht="20.1" customHeight="1" spans="1:2">
      <c r="A165" s="131" t="s">
        <v>1608</v>
      </c>
      <c r="B165" s="158"/>
    </row>
    <row r="166" ht="20.1" customHeight="1" spans="1:2">
      <c r="A166" s="162" t="s">
        <v>1641</v>
      </c>
      <c r="B166" s="129"/>
    </row>
    <row r="167" ht="20.1" customHeight="1" spans="1:2">
      <c r="A167" s="131" t="s">
        <v>1642</v>
      </c>
      <c r="B167" s="129">
        <v>0</v>
      </c>
    </row>
    <row r="168" ht="20.1" customHeight="1" spans="1:2">
      <c r="A168" s="131" t="s">
        <v>1643</v>
      </c>
      <c r="B168" s="129">
        <v>0</v>
      </c>
    </row>
    <row r="169" ht="20.1" customHeight="1" spans="1:2">
      <c r="A169" s="131" t="s">
        <v>1644</v>
      </c>
      <c r="B169" s="129"/>
    </row>
    <row r="170" ht="20.1" customHeight="1" spans="1:2">
      <c r="A170" s="131" t="s">
        <v>1645</v>
      </c>
      <c r="B170" s="129"/>
    </row>
    <row r="171" ht="20.1" customHeight="1" spans="1:2">
      <c r="A171" s="131" t="s">
        <v>1646</v>
      </c>
      <c r="B171" s="129">
        <v>1800</v>
      </c>
    </row>
    <row r="172" ht="20.1" customHeight="1" spans="1:2">
      <c r="A172" s="131" t="s">
        <v>1647</v>
      </c>
      <c r="B172" s="129">
        <v>0</v>
      </c>
    </row>
    <row r="173" ht="20.1" customHeight="1" spans="1:2">
      <c r="A173" s="131" t="s">
        <v>1648</v>
      </c>
      <c r="B173" s="129"/>
    </row>
    <row r="174" ht="20.1" customHeight="1" spans="1:2">
      <c r="A174" s="166" t="s">
        <v>1649</v>
      </c>
      <c r="B174" s="158"/>
    </row>
    <row r="175" ht="20.1" customHeight="1" spans="1:2">
      <c r="A175" s="162" t="s">
        <v>1650</v>
      </c>
      <c r="B175" s="129"/>
    </row>
    <row r="176" ht="20.1" customHeight="1" spans="1:2">
      <c r="A176" s="131" t="s">
        <v>1651</v>
      </c>
      <c r="B176" s="129">
        <v>0</v>
      </c>
    </row>
    <row r="177" ht="20.1" customHeight="1" spans="1:2">
      <c r="A177" s="131" t="s">
        <v>1652</v>
      </c>
      <c r="B177" s="129"/>
    </row>
    <row r="178" ht="20.1" customHeight="1" spans="1:2">
      <c r="A178" s="131" t="s">
        <v>1653</v>
      </c>
      <c r="B178" s="129"/>
    </row>
    <row r="179" ht="20.1" customHeight="1" spans="1:2">
      <c r="A179" s="131" t="s">
        <v>1654</v>
      </c>
      <c r="B179" s="129"/>
    </row>
    <row r="180" ht="20.1" customHeight="1" spans="1:2">
      <c r="A180" s="131" t="s">
        <v>1655</v>
      </c>
      <c r="B180" s="129"/>
    </row>
    <row r="181" ht="20.1" customHeight="1" spans="1:2">
      <c r="A181" s="131" t="s">
        <v>1656</v>
      </c>
      <c r="B181" s="129"/>
    </row>
    <row r="182" ht="20.1" customHeight="1" spans="1:2">
      <c r="A182" s="131" t="s">
        <v>1657</v>
      </c>
      <c r="B182" s="129"/>
    </row>
    <row r="183" ht="20.1" customHeight="1" spans="1:2">
      <c r="A183" s="131" t="s">
        <v>1658</v>
      </c>
      <c r="B183" s="129"/>
    </row>
    <row r="184" ht="20.1" customHeight="1" spans="1:2">
      <c r="A184" s="131" t="s">
        <v>1659</v>
      </c>
      <c r="B184" s="129"/>
    </row>
    <row r="185" ht="20.1" customHeight="1" spans="1:2">
      <c r="A185" s="133" t="s">
        <v>1660</v>
      </c>
      <c r="B185" s="158">
        <v>1800</v>
      </c>
    </row>
    <row r="186" ht="20.1" customHeight="1" spans="1:2">
      <c r="A186" s="133" t="s">
        <v>1661</v>
      </c>
      <c r="B186" s="129">
        <v>800</v>
      </c>
    </row>
    <row r="187" ht="20.1" customHeight="1" spans="1:2">
      <c r="A187" s="133" t="s">
        <v>1662</v>
      </c>
      <c r="B187" s="129">
        <v>300</v>
      </c>
    </row>
    <row r="188" ht="20.1" customHeight="1" spans="1:2">
      <c r="A188" s="133" t="s">
        <v>1663</v>
      </c>
      <c r="B188" s="129">
        <v>400</v>
      </c>
    </row>
    <row r="189" ht="20.1" customHeight="1" spans="1:2">
      <c r="A189" s="159" t="s">
        <v>1664</v>
      </c>
      <c r="B189" s="129"/>
    </row>
    <row r="190" ht="20.1" customHeight="1" spans="1:2">
      <c r="A190" s="133" t="s">
        <v>1665</v>
      </c>
      <c r="B190" s="129">
        <v>100</v>
      </c>
    </row>
    <row r="191" ht="20.1" customHeight="1" spans="1:2">
      <c r="A191" s="133" t="s">
        <v>1666</v>
      </c>
      <c r="B191" s="129"/>
    </row>
    <row r="192" ht="20.1" customHeight="1" spans="1:2">
      <c r="A192" s="133" t="s">
        <v>1667</v>
      </c>
      <c r="B192" s="167"/>
    </row>
    <row r="193" ht="20.1" customHeight="1" spans="1:2">
      <c r="A193" s="133" t="s">
        <v>1668</v>
      </c>
      <c r="B193" s="168"/>
    </row>
    <row r="194" ht="20.1" customHeight="1" spans="1:2">
      <c r="A194" s="133" t="s">
        <v>1669</v>
      </c>
      <c r="B194" s="168">
        <v>200</v>
      </c>
    </row>
    <row r="195" ht="20.1" customHeight="1" spans="1:2">
      <c r="A195" s="133" t="s">
        <v>1670</v>
      </c>
      <c r="B195" s="168"/>
    </row>
    <row r="196" ht="20.1" customHeight="1" spans="1:2">
      <c r="A196" s="159" t="s">
        <v>1671</v>
      </c>
      <c r="B196" s="168">
        <v>440</v>
      </c>
    </row>
    <row r="197" ht="20.1" customHeight="1" spans="1:2">
      <c r="A197" s="133" t="s">
        <v>1672</v>
      </c>
      <c r="B197" s="168"/>
    </row>
    <row r="198" ht="20.1" customHeight="1" spans="1:2">
      <c r="A198" s="133" t="s">
        <v>1673</v>
      </c>
      <c r="B198" s="168"/>
    </row>
    <row r="199" ht="20.1" customHeight="1" spans="1:2">
      <c r="A199" s="133" t="s">
        <v>1674</v>
      </c>
      <c r="B199" s="168"/>
    </row>
    <row r="200" ht="20.1" customHeight="1" spans="1:2">
      <c r="A200" s="133" t="s">
        <v>1675</v>
      </c>
      <c r="B200" s="168">
        <v>440</v>
      </c>
    </row>
    <row r="201" ht="20.1" customHeight="1" spans="1:2">
      <c r="A201" s="133" t="s">
        <v>1676</v>
      </c>
      <c r="B201" s="168"/>
    </row>
    <row r="202" ht="20.1" customHeight="1" spans="1:2">
      <c r="A202" s="133" t="s">
        <v>1677</v>
      </c>
      <c r="B202" s="168"/>
    </row>
    <row r="203" ht="20.1" customHeight="1" spans="1:2">
      <c r="A203" s="133" t="s">
        <v>1678</v>
      </c>
      <c r="B203" s="168"/>
    </row>
    <row r="204" ht="20.1" customHeight="1" spans="1:2">
      <c r="A204" s="131" t="s">
        <v>1679</v>
      </c>
      <c r="B204" s="168"/>
    </row>
    <row r="205" ht="20.1" customHeight="1" spans="1:2">
      <c r="A205" s="131" t="s">
        <v>1680</v>
      </c>
      <c r="B205" s="168"/>
    </row>
    <row r="206" ht="20.1" customHeight="1" spans="1:2">
      <c r="A206" s="135" t="s">
        <v>1681</v>
      </c>
      <c r="B206" s="167"/>
    </row>
    <row r="207" ht="20.1" customHeight="1" spans="1:2">
      <c r="A207" s="169" t="s">
        <v>1682</v>
      </c>
      <c r="B207" s="167"/>
    </row>
    <row r="208" ht="20.1" customHeight="1" spans="1:2">
      <c r="A208" s="129" t="s">
        <v>1683</v>
      </c>
      <c r="B208" s="167"/>
    </row>
    <row r="209" ht="20.1" customHeight="1" spans="1:2">
      <c r="A209" s="129" t="s">
        <v>1684</v>
      </c>
      <c r="B209" s="168"/>
    </row>
    <row r="210" ht="20.1" customHeight="1" spans="1:2">
      <c r="A210" s="129" t="s">
        <v>1685</v>
      </c>
      <c r="B210" s="168"/>
    </row>
    <row r="211" ht="20.1" customHeight="1" spans="1:2">
      <c r="A211" s="129" t="s">
        <v>1686</v>
      </c>
      <c r="B211" s="168"/>
    </row>
    <row r="212" ht="20.1" customHeight="1" spans="1:2">
      <c r="A212" s="129" t="s">
        <v>1687</v>
      </c>
      <c r="B212" s="167"/>
    </row>
    <row r="213" ht="20.1" customHeight="1" spans="1:2">
      <c r="A213" s="170" t="s">
        <v>1688</v>
      </c>
      <c r="B213" s="168">
        <v>0</v>
      </c>
    </row>
    <row r="214" ht="20.1" customHeight="1" spans="1:2">
      <c r="A214" s="170" t="s">
        <v>1689</v>
      </c>
      <c r="B214" s="168"/>
    </row>
    <row r="215" ht="20.1" customHeight="1" spans="1:2">
      <c r="A215" s="170" t="s">
        <v>1690</v>
      </c>
      <c r="B215" s="168"/>
    </row>
    <row r="216" ht="20.1" customHeight="1" spans="1:2">
      <c r="A216" s="170" t="s">
        <v>1691</v>
      </c>
      <c r="B216" s="168"/>
    </row>
    <row r="217" ht="20.1" customHeight="1" spans="1:2">
      <c r="A217" s="170" t="s">
        <v>1692</v>
      </c>
      <c r="B217" s="168"/>
    </row>
    <row r="218" customHeight="1" spans="1:2">
      <c r="A218" s="170" t="s">
        <v>1693</v>
      </c>
      <c r="B218" s="168"/>
    </row>
    <row r="219" ht="20.1" customHeight="1" spans="1:2">
      <c r="A219" s="135" t="s">
        <v>1694</v>
      </c>
      <c r="B219" s="167"/>
    </row>
    <row r="220" ht="20.1" customHeight="1" spans="1:2">
      <c r="A220" s="168" t="s">
        <v>1695</v>
      </c>
      <c r="B220" s="168"/>
    </row>
    <row r="221" ht="20.1" customHeight="1" spans="1:2">
      <c r="A221" s="168" t="s">
        <v>1696</v>
      </c>
      <c r="B221" s="168"/>
    </row>
    <row r="222" ht="20.1" customHeight="1" spans="1:2">
      <c r="A222" s="168" t="s">
        <v>1697</v>
      </c>
      <c r="B222" s="168"/>
    </row>
    <row r="223" ht="20.1" customHeight="1" spans="1:2">
      <c r="A223" s="168" t="s">
        <v>1698</v>
      </c>
      <c r="B223" s="168"/>
    </row>
    <row r="224" ht="20.1" customHeight="1" spans="1:2">
      <c r="A224" s="168" t="s">
        <v>1699</v>
      </c>
      <c r="B224" s="168"/>
    </row>
    <row r="225" ht="20.1" customHeight="1" spans="1:2">
      <c r="A225" s="168" t="s">
        <v>1700</v>
      </c>
      <c r="B225" s="168"/>
    </row>
    <row r="226" ht="20.1" customHeight="1" spans="1:2">
      <c r="A226" s="168" t="s">
        <v>1701</v>
      </c>
      <c r="B226" s="168"/>
    </row>
    <row r="227" ht="20.1" customHeight="1" spans="1:2">
      <c r="A227" s="168" t="s">
        <v>1702</v>
      </c>
      <c r="B227" s="168"/>
    </row>
    <row r="228" ht="20.1" customHeight="1" spans="1:2">
      <c r="A228" s="168" t="s">
        <v>1703</v>
      </c>
      <c r="B228" s="168"/>
    </row>
    <row r="229" ht="20.1" customHeight="1" spans="1:2">
      <c r="A229" s="168" t="s">
        <v>1704</v>
      </c>
      <c r="B229" s="168"/>
    </row>
    <row r="230" ht="20.1" customHeight="1" spans="1:2">
      <c r="A230" s="168" t="s">
        <v>1100</v>
      </c>
      <c r="B230" s="168">
        <v>35098</v>
      </c>
    </row>
    <row r="231" ht="20.1" customHeight="1" spans="1:2">
      <c r="A231" s="168" t="s">
        <v>1705</v>
      </c>
      <c r="B231" s="168">
        <v>67054</v>
      </c>
    </row>
    <row r="232" ht="20.1" customHeight="1" spans="1:2">
      <c r="A232" s="168" t="s">
        <v>1706</v>
      </c>
      <c r="B232" s="168">
        <v>22</v>
      </c>
    </row>
    <row r="233" ht="20.1" customHeight="1" spans="1:2">
      <c r="A233" s="168" t="s">
        <v>1707</v>
      </c>
      <c r="B233" s="168"/>
    </row>
    <row r="234" ht="20.1" customHeight="1" spans="1:2">
      <c r="A234" s="168" t="s">
        <v>1708</v>
      </c>
      <c r="B234" s="168">
        <v>22</v>
      </c>
    </row>
    <row r="235" ht="20.1" customHeight="1" spans="1:2">
      <c r="A235" s="168" t="s">
        <v>1709</v>
      </c>
      <c r="B235" s="168">
        <v>36000</v>
      </c>
    </row>
    <row r="236" ht="20.1" customHeight="1" spans="1:2">
      <c r="A236" s="168" t="s">
        <v>1710</v>
      </c>
      <c r="B236" s="168">
        <v>10028</v>
      </c>
    </row>
    <row r="237" ht="20.1" customHeight="1" spans="1:2">
      <c r="A237" s="168" t="s">
        <v>1711</v>
      </c>
      <c r="B237" s="168"/>
    </row>
    <row r="238" ht="20.1" customHeight="1" spans="1:2">
      <c r="A238" s="168" t="s">
        <v>1712</v>
      </c>
      <c r="B238" s="168">
        <v>21004</v>
      </c>
    </row>
    <row r="239" ht="20.1" customHeight="1" spans="1:2">
      <c r="A239" s="168"/>
      <c r="B239" s="168"/>
    </row>
    <row r="240" ht="20.1" customHeight="1" spans="1:2">
      <c r="A240" s="168" t="s">
        <v>1713</v>
      </c>
      <c r="B240" s="168">
        <v>102152</v>
      </c>
    </row>
    <row r="241" ht="20.1" customHeight="1"/>
    <row r="242" ht="20.1" customHeight="1"/>
    <row r="243" ht="20.1" customHeight="1"/>
    <row r="244" ht="20.1" customHeight="1"/>
    <row r="245" ht="20.1" customHeight="1"/>
    <row r="246" ht="20.1" customHeight="1"/>
    <row r="247" ht="20.1" customHeight="1"/>
    <row r="248" ht="20.1" customHeight="1"/>
    <row r="249" ht="20.1" customHeight="1"/>
    <row r="250" ht="20.1" customHeight="1"/>
    <row r="251" ht="20.1" customHeight="1"/>
    <row r="252" ht="20.1" customHeight="1"/>
    <row r="253" ht="20.1" customHeight="1"/>
    <row r="254" ht="20.1" customHeight="1"/>
    <row r="255" ht="20.1" customHeight="1"/>
    <row r="256" ht="20.1" customHeight="1"/>
    <row r="257" ht="20.1" customHeight="1"/>
    <row r="258" ht="20.1" customHeight="1"/>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sheetData>
  <mergeCells count="2">
    <mergeCell ref="A1:B1"/>
    <mergeCell ref="A3:B3"/>
  </mergeCells>
  <printOptions horizontalCentered="1"/>
  <pageMargins left="0.46875" right="0.46875" top="0.588888888888889" bottom="0.46875" header="0.309027777777778" footer="0.309027777777778"/>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6"/>
  <sheetViews>
    <sheetView showZeros="0" workbookViewId="0">
      <selection activeCell="C9" sqref="C9"/>
    </sheetView>
  </sheetViews>
  <sheetFormatPr defaultColWidth="9" defaultRowHeight="14.25" outlineLevelCol="4"/>
  <cols>
    <col min="1" max="1" width="55.125" customWidth="1"/>
    <col min="2" max="2" width="25.75" customWidth="1"/>
    <col min="3" max="3" width="34.875" customWidth="1"/>
    <col min="4" max="4" width="9" style="139" customWidth="1"/>
  </cols>
  <sheetData>
    <row r="1" ht="27.75" customHeight="1" spans="1:5">
      <c r="A1" s="140"/>
      <c r="B1" s="140"/>
      <c r="C1" s="141"/>
      <c r="D1" s="142"/>
      <c r="E1" s="143"/>
    </row>
    <row r="2" ht="27.75" customHeight="1" spans="1:5">
      <c r="A2" s="144" t="s">
        <v>1714</v>
      </c>
      <c r="B2" s="144"/>
      <c r="C2" s="144"/>
      <c r="D2" s="142"/>
      <c r="E2" s="143"/>
    </row>
    <row r="3" ht="27.75" customHeight="1" spans="1:5">
      <c r="A3" s="145" t="s">
        <v>33</v>
      </c>
      <c r="B3" s="145"/>
      <c r="C3" s="146" t="s">
        <v>1197</v>
      </c>
      <c r="D3" s="142"/>
      <c r="E3" s="143"/>
    </row>
    <row r="4" ht="45.75" customHeight="1" spans="1:5">
      <c r="A4" s="147" t="s">
        <v>1230</v>
      </c>
      <c r="B4" s="148" t="s">
        <v>1715</v>
      </c>
      <c r="C4" s="147" t="s">
        <v>1508</v>
      </c>
      <c r="D4" s="142"/>
      <c r="E4" s="143"/>
    </row>
    <row r="5" ht="20.1" customHeight="1" spans="1:5">
      <c r="A5" s="149" t="s">
        <v>1480</v>
      </c>
      <c r="B5" s="150"/>
      <c r="C5" s="150"/>
      <c r="D5" s="142"/>
      <c r="E5" s="143"/>
    </row>
    <row r="6" ht="20.1" customHeight="1" spans="1:5">
      <c r="A6" s="149" t="s">
        <v>1481</v>
      </c>
      <c r="B6" s="150"/>
      <c r="C6" s="150"/>
      <c r="D6" s="142"/>
      <c r="E6" s="143"/>
    </row>
    <row r="7" ht="20.1" customHeight="1" spans="1:5">
      <c r="A7" s="149" t="s">
        <v>1482</v>
      </c>
      <c r="B7" s="150"/>
      <c r="C7" s="150"/>
      <c r="D7" s="142"/>
      <c r="E7" s="143"/>
    </row>
    <row r="8" ht="20.1" customHeight="1" spans="1:5">
      <c r="A8" s="149" t="s">
        <v>1716</v>
      </c>
      <c r="B8" s="150"/>
      <c r="C8" s="150"/>
      <c r="D8" s="142"/>
      <c r="E8" s="143"/>
    </row>
    <row r="9" ht="20.1" customHeight="1" spans="1:5">
      <c r="A9" s="149" t="s">
        <v>1484</v>
      </c>
      <c r="B9" s="150"/>
      <c r="C9" s="150"/>
      <c r="D9" s="142"/>
      <c r="E9" s="143"/>
    </row>
    <row r="10" ht="20.1" customHeight="1" spans="1:5">
      <c r="A10" s="149" t="s">
        <v>1485</v>
      </c>
      <c r="B10" s="150"/>
      <c r="C10" s="150"/>
      <c r="D10" s="142"/>
      <c r="E10" s="143"/>
    </row>
    <row r="11" ht="20.1" customHeight="1" spans="1:5">
      <c r="A11" s="149" t="s">
        <v>1486</v>
      </c>
      <c r="B11" s="150"/>
      <c r="C11" s="150"/>
      <c r="D11" s="142"/>
      <c r="E11" s="143"/>
    </row>
    <row r="12" ht="20.1" customHeight="1" spans="1:5">
      <c r="A12" s="149" t="s">
        <v>1487</v>
      </c>
      <c r="B12" s="150"/>
      <c r="C12" s="150"/>
      <c r="D12" s="142"/>
      <c r="E12" s="143"/>
    </row>
    <row r="13" ht="20.1" customHeight="1" spans="1:5">
      <c r="A13" s="149" t="s">
        <v>1488</v>
      </c>
      <c r="B13" s="150"/>
      <c r="C13" s="150"/>
      <c r="D13" s="142"/>
      <c r="E13" s="143"/>
    </row>
    <row r="14" ht="20.1" customHeight="1" spans="1:5">
      <c r="A14" s="149" t="s">
        <v>1489</v>
      </c>
      <c r="B14" s="150"/>
      <c r="C14" s="150"/>
      <c r="D14" s="142"/>
      <c r="E14" s="143"/>
    </row>
    <row r="15" ht="20.1" customHeight="1" spans="1:5">
      <c r="A15" s="149" t="s">
        <v>1490</v>
      </c>
      <c r="B15" s="150"/>
      <c r="C15" s="150"/>
      <c r="D15" s="142"/>
      <c r="E15" s="143"/>
    </row>
    <row r="16" ht="20.1" customHeight="1" spans="1:5">
      <c r="A16" s="149" t="s">
        <v>1491</v>
      </c>
      <c r="B16" s="150"/>
      <c r="C16" s="150"/>
      <c r="D16" s="142"/>
      <c r="E16" s="143"/>
    </row>
    <row r="17" ht="20.1" customHeight="1" spans="1:5">
      <c r="A17" s="149" t="s">
        <v>1492</v>
      </c>
      <c r="B17" s="150"/>
      <c r="C17" s="150"/>
      <c r="D17" s="142"/>
      <c r="E17" s="143"/>
    </row>
    <row r="18" ht="20.1" customHeight="1" spans="1:5">
      <c r="A18" s="149" t="s">
        <v>1493</v>
      </c>
      <c r="B18" s="150"/>
      <c r="C18" s="150"/>
      <c r="D18" s="142"/>
      <c r="E18" s="143"/>
    </row>
    <row r="19" ht="20.1" customHeight="1" spans="1:5">
      <c r="A19" s="149" t="s">
        <v>1494</v>
      </c>
      <c r="B19" s="150"/>
      <c r="C19" s="150"/>
      <c r="D19" s="142"/>
      <c r="E19" s="143"/>
    </row>
    <row r="20" ht="20.1" customHeight="1" spans="1:5">
      <c r="A20" s="149" t="s">
        <v>1495</v>
      </c>
      <c r="B20" s="150"/>
      <c r="C20" s="150"/>
      <c r="D20" s="142"/>
      <c r="E20" s="143"/>
    </row>
    <row r="21" ht="20.1" customHeight="1" spans="1:5">
      <c r="A21" s="129"/>
      <c r="B21" s="151"/>
      <c r="C21" s="150"/>
      <c r="D21" s="142"/>
      <c r="E21" s="143"/>
    </row>
    <row r="22" ht="20.1" customHeight="1" spans="1:5">
      <c r="A22" s="129"/>
      <c r="B22" s="151"/>
      <c r="C22" s="150"/>
      <c r="D22" s="142"/>
      <c r="E22" s="143"/>
    </row>
    <row r="23" ht="20.1" customHeight="1" spans="1:5">
      <c r="A23" s="135" t="s">
        <v>34</v>
      </c>
      <c r="B23" s="137">
        <f>SUM(B5:B20)</f>
        <v>0</v>
      </c>
      <c r="C23" s="137">
        <f>SUM(C5:C20)</f>
        <v>0</v>
      </c>
      <c r="D23" s="142"/>
      <c r="E23" s="143"/>
    </row>
    <row r="24" ht="20.1" customHeight="1" spans="1:5">
      <c r="A24" s="143"/>
      <c r="B24" s="143"/>
      <c r="C24" s="143"/>
      <c r="D24" s="142"/>
      <c r="E24" s="143"/>
    </row>
    <row r="25" ht="20.1" customHeight="1" spans="1:5">
      <c r="A25" s="143"/>
      <c r="B25" s="143"/>
      <c r="C25" s="143"/>
      <c r="D25" s="142"/>
      <c r="E25" s="143"/>
    </row>
    <row r="26" ht="20.1" customHeight="1" spans="1:5">
      <c r="A26" s="143"/>
      <c r="B26" s="143"/>
      <c r="C26" s="143"/>
      <c r="D26" s="142"/>
      <c r="E26" s="143"/>
    </row>
    <row r="27" ht="20.1" customHeight="1" spans="1:5">
      <c r="A27" s="143"/>
      <c r="B27" s="143"/>
      <c r="C27" s="143"/>
      <c r="D27" s="142"/>
      <c r="E27" s="143"/>
    </row>
    <row r="28" spans="1:5">
      <c r="A28" s="143"/>
      <c r="B28" s="143"/>
      <c r="C28" s="143"/>
      <c r="D28" s="142"/>
      <c r="E28" s="143"/>
    </row>
    <row r="29" spans="1:5">
      <c r="A29" s="143"/>
      <c r="B29" s="143"/>
      <c r="C29" s="143"/>
      <c r="D29" s="142"/>
      <c r="E29" s="143"/>
    </row>
    <row r="30" spans="1:5">
      <c r="A30" s="143"/>
      <c r="B30" s="143"/>
      <c r="C30" s="143"/>
      <c r="D30" s="142"/>
      <c r="E30" s="143"/>
    </row>
    <row r="31" spans="1:5">
      <c r="A31" s="143"/>
      <c r="B31" s="143"/>
      <c r="C31" s="143"/>
      <c r="D31" s="142"/>
      <c r="E31" s="143"/>
    </row>
    <row r="32" spans="1:5">
      <c r="A32" s="143"/>
      <c r="B32" s="143"/>
      <c r="C32" s="143"/>
      <c r="D32" s="142"/>
      <c r="E32" s="143"/>
    </row>
    <row r="33" spans="4:5">
      <c r="D33" s="142"/>
      <c r="E33" s="143"/>
    </row>
    <row r="34" spans="4:5">
      <c r="D34" s="142"/>
      <c r="E34" s="143"/>
    </row>
    <row r="35" spans="4:5">
      <c r="D35" s="142"/>
      <c r="E35" s="143"/>
    </row>
    <row r="36" spans="4:5">
      <c r="D36" s="142"/>
      <c r="E36" s="143"/>
    </row>
  </sheetData>
  <mergeCells count="1">
    <mergeCell ref="A2:C2"/>
  </mergeCells>
  <printOptions horizontalCentered="1" verticalCentered="1"/>
  <pageMargins left="0.707638888888889" right="0.707638888888889" top="0.15625" bottom="0.35416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19</vt:i4>
      </vt:variant>
    </vt:vector>
  </HeadingPairs>
  <TitlesOfParts>
    <vt:vector size="19" baseType="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一路上有你1411458830</cp:lastModifiedBy>
  <cp:revision>1</cp:revision>
  <dcterms:created xsi:type="dcterms:W3CDTF">2006-02-13T05:15:00Z</dcterms:created>
  <cp:lastPrinted>2018-12-12T10:32:00Z</cp:lastPrinted>
  <dcterms:modified xsi:type="dcterms:W3CDTF">2021-06-04T01:36:59Z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